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redite Start-up Nation" sheetId="1" r:id="rId1"/>
  </sheets>
  <calcPr calcId="125725"/>
</workbook>
</file>

<file path=xl/calcChain.xml><?xml version="1.0" encoding="utf-8"?>
<calcChain xmlns="http://schemas.openxmlformats.org/spreadsheetml/2006/main">
  <c r="U26" i="1"/>
  <c r="V26" s="1"/>
  <c r="N26"/>
  <c r="O16"/>
  <c r="G26"/>
  <c r="V16"/>
  <c r="H16"/>
  <c r="U25"/>
  <c r="V25" s="1"/>
  <c r="N25"/>
  <c r="O25" s="1"/>
  <c r="G25"/>
  <c r="H25" s="1"/>
  <c r="U22"/>
  <c r="V22" s="1"/>
  <c r="N22"/>
  <c r="O22" s="1"/>
  <c r="G22"/>
  <c r="H22" s="1"/>
  <c r="U24"/>
  <c r="V24" s="1"/>
  <c r="U23"/>
  <c r="V23" s="1"/>
  <c r="U21"/>
  <c r="V21" s="1"/>
  <c r="O26"/>
  <c r="N24"/>
  <c r="O24" s="1"/>
  <c r="N23"/>
  <c r="O23" s="1"/>
  <c r="N21"/>
  <c r="O21" s="1"/>
  <c r="H26"/>
  <c r="G24"/>
  <c r="H24" s="1"/>
  <c r="G23"/>
  <c r="H23" s="1"/>
  <c r="G21"/>
  <c r="H21" s="1"/>
  <c r="V28" l="1"/>
  <c r="O28"/>
  <c r="H28"/>
</calcChain>
</file>

<file path=xl/sharedStrings.xml><?xml version="1.0" encoding="utf-8"?>
<sst xmlns="http://schemas.openxmlformats.org/spreadsheetml/2006/main" count="64" uniqueCount="23">
  <si>
    <t>Valoarea creditului (lei):</t>
  </si>
  <si>
    <t>Dobânda creditului:</t>
  </si>
  <si>
    <t>Comision de acordare:</t>
  </si>
  <si>
    <t>Comision de gestiune lunară:</t>
  </si>
  <si>
    <t>1. BANCA TRANSILVANIA</t>
  </si>
  <si>
    <t>2. CEC BANK</t>
  </si>
  <si>
    <t>3. BCR</t>
  </si>
  <si>
    <t>Creditul se rambursează integral în luna (max: 18):</t>
  </si>
  <si>
    <t>Dobânda:</t>
  </si>
  <si>
    <t>Lunar:</t>
  </si>
  <si>
    <t>TOTAL CHELTUIELI</t>
  </si>
  <si>
    <t>Costuri totale aferente creditului contractat:</t>
  </si>
  <si>
    <t>Comision FNGCIMM:</t>
  </si>
  <si>
    <t>Creditul se rambursează integral în luna (max: 12):</t>
  </si>
  <si>
    <t>Toată perioada:</t>
  </si>
  <si>
    <t>Comision de analiză:</t>
  </si>
  <si>
    <t>Comision de rambursare anticipată:</t>
  </si>
  <si>
    <t>Sursa informațiilor</t>
  </si>
  <si>
    <t>Analiza comparativă a celor 3 oferte de finanțare pentru Start-up Nation</t>
  </si>
  <si>
    <t>Comision de analiză (prima lună):</t>
  </si>
  <si>
    <t>Comision de acordare (prima lună):</t>
  </si>
  <si>
    <t>Comision de gestiune lunară (prima lună):</t>
  </si>
  <si>
    <t>Durata maximă a creditului (număr de luni):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</si>
</sst>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i/>
      <u/>
      <sz val="10"/>
      <color theme="10"/>
      <name val="Calibri"/>
      <family val="2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10" fontId="4" fillId="2" borderId="0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0" xfId="1" applyFont="1" applyFill="1" applyAlignment="1" applyProtection="1">
      <alignment vertical="center"/>
    </xf>
    <xf numFmtId="4" fontId="2" fillId="4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4</xdr:row>
      <xdr:rowOff>1</xdr:rowOff>
    </xdr:from>
    <xdr:to>
      <xdr:col>4</xdr:col>
      <xdr:colOff>514350</xdr:colOff>
      <xdr:row>5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9" y="742951"/>
          <a:ext cx="1771651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cr.ro/ro/business/creditare/programe-speciale-de-finantare/startup-nation" TargetMode="External"/><Relationship Id="rId2" Type="http://schemas.openxmlformats.org/officeDocument/2006/relationships/hyperlink" Target="https://www.bancatransilvania.ro/pentru-companii/imm/credite-imm/start-up-nation-powered-by-banca-transilvania/" TargetMode="External"/><Relationship Id="rId1" Type="http://schemas.openxmlformats.org/officeDocument/2006/relationships/hyperlink" Target="https://www.cec.ro/presa/comunicate-de-presa/cec-bank-banca-partenera-programul-start-natio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2"/>
  <sheetViews>
    <sheetView tabSelected="1" workbookViewId="0">
      <selection activeCell="G3" sqref="G3"/>
    </sheetView>
  </sheetViews>
  <sheetFormatPr defaultColWidth="0" defaultRowHeight="15" zeroHeight="1"/>
  <cols>
    <col min="1" max="1" width="3.140625" style="2" customWidth="1"/>
    <col min="2" max="2" width="3.42578125" style="1" customWidth="1"/>
    <col min="3" max="3" width="8.42578125" style="1" bestFit="1" customWidth="1"/>
    <col min="4" max="4" width="10.140625" style="1" bestFit="1" customWidth="1"/>
    <col min="5" max="5" width="10.7109375" style="1" customWidth="1"/>
    <col min="6" max="6" width="4.85546875" style="1" customWidth="1"/>
    <col min="7" max="7" width="11" style="1" customWidth="1"/>
    <col min="8" max="8" width="10.140625" style="1" customWidth="1"/>
    <col min="9" max="9" width="3.28515625" style="1" customWidth="1"/>
    <col min="10" max="11" width="7.140625" style="1" customWidth="1"/>
    <col min="12" max="12" width="11.5703125" style="1" customWidth="1"/>
    <col min="13" max="13" width="12.42578125" style="1" customWidth="1"/>
    <col min="14" max="14" width="11.5703125" style="1" customWidth="1"/>
    <col min="15" max="15" width="12.7109375" style="1" customWidth="1"/>
    <col min="16" max="16" width="3.7109375" style="1" customWidth="1"/>
    <col min="17" max="17" width="10" style="1" customWidth="1"/>
    <col min="18" max="19" width="7.140625" style="1" customWidth="1"/>
    <col min="20" max="20" width="11.140625" style="1" customWidth="1"/>
    <col min="21" max="21" width="9.42578125" style="1" customWidth="1"/>
    <col min="22" max="22" width="12" style="1" customWidth="1"/>
    <col min="23" max="23" width="7.140625" style="1" customWidth="1"/>
    <col min="24" max="24" width="7.140625" style="1" hidden="1" customWidth="1"/>
    <col min="25" max="25" width="9.140625" style="1" hidden="1" customWidth="1"/>
    <col min="26" max="27" width="9.140625" style="3" hidden="1" customWidth="1"/>
    <col min="28" max="28" width="9.140625" style="1" hidden="1" customWidth="1"/>
    <col min="29" max="34" width="0" style="1" hidden="1" customWidth="1"/>
    <col min="35" max="37" width="9.140625" style="1" hidden="1" customWidth="1"/>
    <col min="38" max="38" width="0" style="1" hidden="1" customWidth="1"/>
    <col min="39" max="16384" width="9.140625" style="1" hidden="1"/>
  </cols>
  <sheetData>
    <row r="1" spans="3:24 16370:16384"/>
    <row r="2" spans="3:24 16370:16384"/>
    <row r="3" spans="3:24 16370:16384"/>
    <row r="4" spans="3:24 16370:16384" ht="13.5" customHeight="1"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3:24 16370:16384" ht="24" thickBot="1">
      <c r="C5" s="30" t="s">
        <v>18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2"/>
      <c r="W5" s="13"/>
      <c r="X5" s="13"/>
    </row>
    <row r="6" spans="3:24 16370:16384"/>
    <row r="7" spans="3:24 16370:16384">
      <c r="C7" s="28" t="s">
        <v>4</v>
      </c>
      <c r="D7" s="28"/>
      <c r="E7" s="28"/>
      <c r="F7" s="28"/>
      <c r="G7" s="28"/>
      <c r="H7" s="28"/>
      <c r="I7" s="16"/>
      <c r="J7" s="28" t="s">
        <v>5</v>
      </c>
      <c r="K7" s="28"/>
      <c r="L7" s="28"/>
      <c r="M7" s="28"/>
      <c r="N7" s="28"/>
      <c r="O7" s="28"/>
      <c r="P7" s="16"/>
      <c r="Q7" s="28" t="s">
        <v>6</v>
      </c>
      <c r="R7" s="28"/>
      <c r="S7" s="28"/>
      <c r="T7" s="28"/>
      <c r="U7" s="28"/>
      <c r="V7" s="28"/>
      <c r="XEP7" s="12"/>
      <c r="XEQ7" s="12"/>
      <c r="XER7" s="12"/>
      <c r="XES7" s="12"/>
      <c r="XET7" s="12"/>
      <c r="XEU7" s="12"/>
      <c r="XEV7" s="12"/>
      <c r="XEX7" s="12"/>
      <c r="XEY7" s="12"/>
      <c r="XEZ7" s="12"/>
      <c r="XFA7" s="12"/>
      <c r="XFB7" s="12"/>
      <c r="XFC7" s="12"/>
      <c r="XFD7" s="12"/>
    </row>
    <row r="8" spans="3:24 16370:16384">
      <c r="C8" s="17" t="s">
        <v>17</v>
      </c>
      <c r="D8" s="16"/>
      <c r="E8" s="16"/>
      <c r="F8" s="16"/>
      <c r="G8" s="16"/>
      <c r="H8" s="16"/>
      <c r="I8" s="16"/>
      <c r="J8" s="17" t="s">
        <v>17</v>
      </c>
      <c r="K8" s="16"/>
      <c r="L8" s="16"/>
      <c r="M8" s="16"/>
      <c r="N8" s="16"/>
      <c r="O8" s="16"/>
      <c r="P8" s="16"/>
      <c r="Q8" s="17" t="s">
        <v>17</v>
      </c>
      <c r="R8" s="16"/>
      <c r="S8" s="16"/>
      <c r="T8" s="16"/>
      <c r="U8" s="16"/>
      <c r="V8" s="16"/>
    </row>
    <row r="9" spans="3:24 16370:16384">
      <c r="C9" s="22" t="s">
        <v>0</v>
      </c>
      <c r="D9" s="23"/>
      <c r="E9" s="23"/>
      <c r="F9" s="23"/>
      <c r="G9" s="24"/>
      <c r="H9" s="18">
        <v>200000</v>
      </c>
      <c r="I9" s="16"/>
      <c r="J9" s="22" t="s">
        <v>0</v>
      </c>
      <c r="K9" s="23"/>
      <c r="L9" s="23"/>
      <c r="M9" s="23"/>
      <c r="N9" s="24"/>
      <c r="O9" s="18">
        <v>200000</v>
      </c>
      <c r="P9" s="16"/>
      <c r="Q9" s="22" t="s">
        <v>0</v>
      </c>
      <c r="R9" s="23"/>
      <c r="S9" s="23"/>
      <c r="T9" s="23"/>
      <c r="U9" s="24"/>
      <c r="V9" s="18">
        <v>200000</v>
      </c>
    </row>
    <row r="10" spans="3:24 16370:16384">
      <c r="C10" s="22" t="s">
        <v>22</v>
      </c>
      <c r="D10" s="23"/>
      <c r="E10" s="23"/>
      <c r="F10" s="23"/>
      <c r="G10" s="24"/>
      <c r="H10" s="19">
        <v>18</v>
      </c>
      <c r="I10" s="16"/>
      <c r="J10" s="22" t="s">
        <v>22</v>
      </c>
      <c r="K10" s="23"/>
      <c r="L10" s="23"/>
      <c r="M10" s="23"/>
      <c r="N10" s="24"/>
      <c r="O10" s="19">
        <v>12</v>
      </c>
      <c r="P10" s="16"/>
      <c r="Q10" s="22" t="s">
        <v>22</v>
      </c>
      <c r="R10" s="23"/>
      <c r="S10" s="23"/>
      <c r="T10" s="23"/>
      <c r="U10" s="24"/>
      <c r="V10" s="19">
        <v>18</v>
      </c>
    </row>
    <row r="11" spans="3:24 16370:16384">
      <c r="C11" s="22" t="s">
        <v>1</v>
      </c>
      <c r="D11" s="23"/>
      <c r="E11" s="23"/>
      <c r="F11" s="23"/>
      <c r="G11" s="24"/>
      <c r="H11" s="8">
        <v>3.9E-2</v>
      </c>
      <c r="I11" s="16"/>
      <c r="J11" s="22" t="s">
        <v>1</v>
      </c>
      <c r="K11" s="23"/>
      <c r="L11" s="23"/>
      <c r="M11" s="23"/>
      <c r="N11" s="24"/>
      <c r="O11" s="8">
        <v>3.9899999999999998E-2</v>
      </c>
      <c r="P11" s="16"/>
      <c r="Q11" s="22" t="s">
        <v>1</v>
      </c>
      <c r="R11" s="23"/>
      <c r="S11" s="23"/>
      <c r="T11" s="23"/>
      <c r="U11" s="24"/>
      <c r="V11" s="8">
        <v>3.5000000000000003E-2</v>
      </c>
    </row>
    <row r="12" spans="3:24 16370:16384">
      <c r="C12" s="22" t="s">
        <v>15</v>
      </c>
      <c r="D12" s="23"/>
      <c r="E12" s="23"/>
      <c r="F12" s="23"/>
      <c r="G12" s="24"/>
      <c r="H12" s="8">
        <v>0</v>
      </c>
      <c r="I12" s="16"/>
      <c r="J12" s="22" t="s">
        <v>15</v>
      </c>
      <c r="K12" s="23"/>
      <c r="L12" s="23"/>
      <c r="M12" s="23"/>
      <c r="N12" s="24"/>
      <c r="O12" s="8">
        <v>5.0000000000000001E-3</v>
      </c>
      <c r="P12" s="16"/>
      <c r="Q12" s="22" t="s">
        <v>15</v>
      </c>
      <c r="R12" s="23"/>
      <c r="S12" s="23"/>
      <c r="T12" s="23"/>
      <c r="U12" s="24"/>
      <c r="V12" s="8">
        <v>0</v>
      </c>
    </row>
    <row r="13" spans="3:24 16370:16384">
      <c r="C13" s="22" t="s">
        <v>2</v>
      </c>
      <c r="D13" s="23"/>
      <c r="E13" s="23"/>
      <c r="F13" s="23"/>
      <c r="G13" s="24"/>
      <c r="H13" s="8">
        <v>7.4999999999999997E-3</v>
      </c>
      <c r="I13" s="16"/>
      <c r="J13" s="22" t="s">
        <v>2</v>
      </c>
      <c r="K13" s="23"/>
      <c r="L13" s="23"/>
      <c r="M13" s="23"/>
      <c r="N13" s="24"/>
      <c r="O13" s="8">
        <v>7.4999999999999997E-3</v>
      </c>
      <c r="P13" s="16"/>
      <c r="Q13" s="22" t="s">
        <v>2</v>
      </c>
      <c r="R13" s="23"/>
      <c r="S13" s="23"/>
      <c r="T13" s="23"/>
      <c r="U13" s="24"/>
      <c r="V13" s="8">
        <v>0.02</v>
      </c>
    </row>
    <row r="14" spans="3:24 16370:16384">
      <c r="C14" s="22" t="s">
        <v>3</v>
      </c>
      <c r="D14" s="23"/>
      <c r="E14" s="23"/>
      <c r="F14" s="23"/>
      <c r="G14" s="24"/>
      <c r="H14" s="8">
        <v>8.0000000000000004E-4</v>
      </c>
      <c r="I14" s="16"/>
      <c r="J14" s="22" t="s">
        <v>3</v>
      </c>
      <c r="K14" s="23"/>
      <c r="L14" s="23"/>
      <c r="M14" s="23"/>
      <c r="N14" s="24"/>
      <c r="O14" s="8">
        <v>7.4999999999999997E-3</v>
      </c>
      <c r="P14" s="16"/>
      <c r="Q14" s="22" t="s">
        <v>3</v>
      </c>
      <c r="R14" s="23"/>
      <c r="S14" s="23"/>
      <c r="T14" s="23"/>
      <c r="U14" s="24"/>
      <c r="V14" s="8">
        <v>0</v>
      </c>
    </row>
    <row r="15" spans="3:24 16370:16384">
      <c r="C15" s="22" t="s">
        <v>16</v>
      </c>
      <c r="D15" s="23"/>
      <c r="E15" s="23"/>
      <c r="F15" s="23"/>
      <c r="G15" s="24"/>
      <c r="H15" s="8">
        <v>0</v>
      </c>
      <c r="I15" s="16"/>
      <c r="J15" s="22" t="s">
        <v>16</v>
      </c>
      <c r="K15" s="23"/>
      <c r="L15" s="23"/>
      <c r="M15" s="23"/>
      <c r="N15" s="24"/>
      <c r="O15" s="8">
        <v>0</v>
      </c>
      <c r="P15" s="16"/>
      <c r="Q15" s="22" t="s">
        <v>16</v>
      </c>
      <c r="R15" s="23"/>
      <c r="S15" s="23"/>
      <c r="T15" s="23"/>
      <c r="U15" s="24"/>
      <c r="V15" s="8">
        <v>0</v>
      </c>
    </row>
    <row r="16" spans="3:24 16370:16384">
      <c r="C16" s="22" t="s">
        <v>12</v>
      </c>
      <c r="D16" s="23"/>
      <c r="E16" s="23"/>
      <c r="F16" s="23"/>
      <c r="G16" s="24"/>
      <c r="H16" s="8">
        <f>3.8%</f>
        <v>3.7999999999999999E-2</v>
      </c>
      <c r="I16" s="16"/>
      <c r="J16" s="22" t="s">
        <v>12</v>
      </c>
      <c r="K16" s="23"/>
      <c r="L16" s="23"/>
      <c r="M16" s="23"/>
      <c r="N16" s="24"/>
      <c r="O16" s="8">
        <f>3.8%</f>
        <v>3.7999999999999999E-2</v>
      </c>
      <c r="P16" s="16"/>
      <c r="Q16" s="22" t="s">
        <v>12</v>
      </c>
      <c r="R16" s="23"/>
      <c r="S16" s="23"/>
      <c r="T16" s="23"/>
      <c r="U16" s="24"/>
      <c r="V16" s="8">
        <f>3.8%</f>
        <v>3.7999999999999999E-2</v>
      </c>
    </row>
    <row r="17" spans="3:25">
      <c r="C17" s="4"/>
      <c r="D17" s="4"/>
      <c r="E17" s="4"/>
      <c r="F17" s="4"/>
      <c r="G17" s="20"/>
      <c r="H17" s="9"/>
      <c r="I17" s="16"/>
      <c r="J17" s="4"/>
      <c r="K17" s="4"/>
      <c r="L17" s="4"/>
      <c r="M17" s="4"/>
      <c r="N17" s="20"/>
      <c r="O17" s="9"/>
      <c r="P17" s="16"/>
      <c r="Q17" s="4"/>
      <c r="R17" s="4"/>
      <c r="S17" s="4"/>
      <c r="T17" s="4"/>
      <c r="U17" s="20"/>
      <c r="V17" s="9"/>
    </row>
    <row r="18" spans="3:25">
      <c r="C18" s="22" t="s">
        <v>7</v>
      </c>
      <c r="D18" s="23"/>
      <c r="E18" s="23"/>
      <c r="F18" s="23"/>
      <c r="G18" s="24"/>
      <c r="H18" s="10">
        <v>6</v>
      </c>
      <c r="I18" s="16"/>
      <c r="J18" s="22" t="s">
        <v>13</v>
      </c>
      <c r="K18" s="23"/>
      <c r="L18" s="23"/>
      <c r="M18" s="23"/>
      <c r="N18" s="24"/>
      <c r="O18" s="10">
        <v>6</v>
      </c>
      <c r="P18" s="16"/>
      <c r="Q18" s="22" t="s">
        <v>7</v>
      </c>
      <c r="R18" s="23"/>
      <c r="S18" s="23"/>
      <c r="T18" s="23"/>
      <c r="U18" s="24"/>
      <c r="V18" s="10">
        <v>6</v>
      </c>
    </row>
    <row r="19" spans="3:25">
      <c r="C19" s="4"/>
      <c r="D19" s="4"/>
      <c r="E19" s="4"/>
      <c r="F19" s="4"/>
      <c r="G19" s="4"/>
      <c r="H19" s="20"/>
      <c r="I19" s="6"/>
      <c r="J19" s="4"/>
      <c r="K19" s="4"/>
      <c r="L19" s="4"/>
      <c r="M19" s="4"/>
      <c r="N19" s="4"/>
      <c r="O19" s="20"/>
      <c r="P19" s="16"/>
      <c r="Q19" s="4"/>
      <c r="R19" s="4"/>
      <c r="S19" s="4"/>
      <c r="T19" s="4"/>
      <c r="U19" s="4"/>
      <c r="V19" s="20"/>
    </row>
    <row r="20" spans="3:25" ht="30">
      <c r="C20" s="29" t="s">
        <v>10</v>
      </c>
      <c r="D20" s="29"/>
      <c r="E20" s="29"/>
      <c r="F20" s="29"/>
      <c r="G20" s="14" t="s">
        <v>9</v>
      </c>
      <c r="H20" s="15" t="s">
        <v>14</v>
      </c>
      <c r="I20" s="16"/>
      <c r="J20" s="29" t="s">
        <v>10</v>
      </c>
      <c r="K20" s="29"/>
      <c r="L20" s="29"/>
      <c r="M20" s="29"/>
      <c r="N20" s="14" t="s">
        <v>9</v>
      </c>
      <c r="O20" s="15" t="s">
        <v>14</v>
      </c>
      <c r="P20" s="16"/>
      <c r="Q20" s="29" t="s">
        <v>10</v>
      </c>
      <c r="R20" s="29"/>
      <c r="S20" s="29"/>
      <c r="T20" s="29"/>
      <c r="U20" s="14" t="s">
        <v>9</v>
      </c>
      <c r="V20" s="15" t="s">
        <v>14</v>
      </c>
    </row>
    <row r="21" spans="3:25">
      <c r="C21" s="21" t="s">
        <v>8</v>
      </c>
      <c r="D21" s="21"/>
      <c r="E21" s="21"/>
      <c r="F21" s="21"/>
      <c r="G21" s="11">
        <f>H9*H11/12</f>
        <v>650</v>
      </c>
      <c r="H21" s="11">
        <f>G21*H18</f>
        <v>3900</v>
      </c>
      <c r="I21" s="16"/>
      <c r="J21" s="21" t="s">
        <v>8</v>
      </c>
      <c r="K21" s="21"/>
      <c r="L21" s="21"/>
      <c r="M21" s="21"/>
      <c r="N21" s="11">
        <f>O9*O11/12</f>
        <v>665</v>
      </c>
      <c r="O21" s="11">
        <f>N21*O18</f>
        <v>3990</v>
      </c>
      <c r="P21" s="16"/>
      <c r="Q21" s="21" t="s">
        <v>8</v>
      </c>
      <c r="R21" s="21"/>
      <c r="S21" s="21"/>
      <c r="T21" s="21"/>
      <c r="U21" s="11">
        <f>V9*V11/12</f>
        <v>583.33333333333337</v>
      </c>
      <c r="V21" s="11">
        <f>U21*V18</f>
        <v>3500</v>
      </c>
    </row>
    <row r="22" spans="3:25">
      <c r="C22" s="21" t="s">
        <v>19</v>
      </c>
      <c r="D22" s="21"/>
      <c r="E22" s="21"/>
      <c r="F22" s="21"/>
      <c r="G22" s="11">
        <f>H9*H12</f>
        <v>0</v>
      </c>
      <c r="H22" s="11">
        <f>G22</f>
        <v>0</v>
      </c>
      <c r="I22" s="16"/>
      <c r="J22" s="21" t="s">
        <v>19</v>
      </c>
      <c r="K22" s="21"/>
      <c r="L22" s="21"/>
      <c r="M22" s="21"/>
      <c r="N22" s="11">
        <f>O9*O12</f>
        <v>1000</v>
      </c>
      <c r="O22" s="11">
        <f>N22</f>
        <v>1000</v>
      </c>
      <c r="P22" s="16"/>
      <c r="Q22" s="21" t="s">
        <v>19</v>
      </c>
      <c r="R22" s="21"/>
      <c r="S22" s="21"/>
      <c r="T22" s="21"/>
      <c r="U22" s="11">
        <f>V9*V12</f>
        <v>0</v>
      </c>
      <c r="V22" s="11">
        <f>U22</f>
        <v>0</v>
      </c>
    </row>
    <row r="23" spans="3:25">
      <c r="C23" s="21" t="s">
        <v>20</v>
      </c>
      <c r="D23" s="21"/>
      <c r="E23" s="21"/>
      <c r="F23" s="21"/>
      <c r="G23" s="11">
        <f>H9*H13</f>
        <v>1500</v>
      </c>
      <c r="H23" s="11">
        <f>G23</f>
        <v>1500</v>
      </c>
      <c r="I23" s="16"/>
      <c r="J23" s="21" t="s">
        <v>20</v>
      </c>
      <c r="K23" s="21"/>
      <c r="L23" s="21"/>
      <c r="M23" s="21"/>
      <c r="N23" s="11">
        <f>O9*O13</f>
        <v>1500</v>
      </c>
      <c r="O23" s="11">
        <f>N23</f>
        <v>1500</v>
      </c>
      <c r="P23" s="6"/>
      <c r="Q23" s="21" t="s">
        <v>20</v>
      </c>
      <c r="R23" s="21"/>
      <c r="S23" s="21"/>
      <c r="T23" s="21"/>
      <c r="U23" s="11">
        <f>V9*V13</f>
        <v>4000</v>
      </c>
      <c r="V23" s="11">
        <f>U23</f>
        <v>4000</v>
      </c>
      <c r="W23" s="6"/>
      <c r="X23" s="6"/>
      <c r="Y23" s="7"/>
    </row>
    <row r="24" spans="3:25">
      <c r="C24" s="21" t="s">
        <v>3</v>
      </c>
      <c r="D24" s="21"/>
      <c r="E24" s="21"/>
      <c r="F24" s="21"/>
      <c r="G24" s="11">
        <f>H9*H14</f>
        <v>160</v>
      </c>
      <c r="H24" s="11">
        <f>G24*H18</f>
        <v>960</v>
      </c>
      <c r="I24" s="16"/>
      <c r="J24" s="21" t="s">
        <v>21</v>
      </c>
      <c r="K24" s="21"/>
      <c r="L24" s="21"/>
      <c r="M24" s="21"/>
      <c r="N24" s="11">
        <f>O9*O14</f>
        <v>1500</v>
      </c>
      <c r="O24" s="11">
        <f>N24</f>
        <v>1500</v>
      </c>
      <c r="P24" s="6"/>
      <c r="Q24" s="21" t="s">
        <v>3</v>
      </c>
      <c r="R24" s="21"/>
      <c r="S24" s="21"/>
      <c r="T24" s="21"/>
      <c r="U24" s="11">
        <f>V9*V14</f>
        <v>0</v>
      </c>
      <c r="V24" s="11">
        <f>U24*V18</f>
        <v>0</v>
      </c>
      <c r="W24" s="6"/>
      <c r="X24" s="6"/>
      <c r="Y24" s="6"/>
    </row>
    <row r="25" spans="3:25">
      <c r="C25" s="21" t="s">
        <v>16</v>
      </c>
      <c r="D25" s="21"/>
      <c r="E25" s="21"/>
      <c r="F25" s="21"/>
      <c r="G25" s="11">
        <f>H9*H15</f>
        <v>0</v>
      </c>
      <c r="H25" s="11">
        <f>G25</f>
        <v>0</v>
      </c>
      <c r="I25" s="16"/>
      <c r="J25" s="21" t="s">
        <v>16</v>
      </c>
      <c r="K25" s="21"/>
      <c r="L25" s="21"/>
      <c r="M25" s="21"/>
      <c r="N25" s="11">
        <f>O9*O15</f>
        <v>0</v>
      </c>
      <c r="O25" s="11">
        <f>N25</f>
        <v>0</v>
      </c>
      <c r="P25" s="6"/>
      <c r="Q25" s="21" t="s">
        <v>16</v>
      </c>
      <c r="R25" s="21"/>
      <c r="S25" s="21"/>
      <c r="T25" s="21"/>
      <c r="U25" s="11">
        <f>V9*V15</f>
        <v>0</v>
      </c>
      <c r="V25" s="11">
        <f>U25</f>
        <v>0</v>
      </c>
      <c r="W25" s="6"/>
      <c r="X25" s="6"/>
      <c r="Y25" s="6"/>
    </row>
    <row r="26" spans="3:25">
      <c r="C26" s="21" t="s">
        <v>12</v>
      </c>
      <c r="D26" s="21"/>
      <c r="E26" s="21"/>
      <c r="F26" s="21"/>
      <c r="G26" s="11">
        <f>0.8*H9*H16</f>
        <v>6080</v>
      </c>
      <c r="H26" s="11">
        <f>G26</f>
        <v>6080</v>
      </c>
      <c r="I26" s="16"/>
      <c r="J26" s="21" t="s">
        <v>12</v>
      </c>
      <c r="K26" s="21"/>
      <c r="L26" s="21"/>
      <c r="M26" s="21"/>
      <c r="N26" s="11">
        <f>0.8*O9*O16</f>
        <v>6080</v>
      </c>
      <c r="O26" s="11">
        <f>N26</f>
        <v>6080</v>
      </c>
      <c r="P26" s="6"/>
      <c r="Q26" s="21" t="s">
        <v>12</v>
      </c>
      <c r="R26" s="21"/>
      <c r="S26" s="21"/>
      <c r="T26" s="21"/>
      <c r="U26" s="11">
        <f>0.8*V9*V16</f>
        <v>6080</v>
      </c>
      <c r="V26" s="11">
        <f>U26</f>
        <v>6080</v>
      </c>
      <c r="W26" s="6"/>
      <c r="X26" s="6"/>
      <c r="Y26" s="6"/>
    </row>
    <row r="27" spans="3:25">
      <c r="C27" s="4"/>
      <c r="D27" s="4"/>
      <c r="E27" s="4"/>
      <c r="F27" s="4"/>
      <c r="G27" s="4"/>
      <c r="H27" s="4"/>
      <c r="I27" s="6"/>
      <c r="J27" s="4"/>
      <c r="K27" s="4"/>
      <c r="L27" s="4"/>
      <c r="M27" s="4"/>
      <c r="N27" s="4"/>
      <c r="O27" s="4"/>
      <c r="P27" s="6"/>
      <c r="Q27" s="4"/>
      <c r="R27" s="4"/>
      <c r="S27" s="4"/>
      <c r="T27" s="4"/>
      <c r="U27" s="4"/>
      <c r="V27" s="4"/>
      <c r="W27" s="6"/>
      <c r="X27" s="6"/>
      <c r="Y27" s="6"/>
    </row>
    <row r="28" spans="3:25">
      <c r="C28" s="25" t="s">
        <v>11</v>
      </c>
      <c r="D28" s="26"/>
      <c r="E28" s="26"/>
      <c r="F28" s="26"/>
      <c r="G28" s="27"/>
      <c r="H28" s="11">
        <f>SUM(H21:H26)</f>
        <v>12440</v>
      </c>
      <c r="I28" s="6"/>
      <c r="J28" s="25" t="s">
        <v>11</v>
      </c>
      <c r="K28" s="26"/>
      <c r="L28" s="26"/>
      <c r="M28" s="26"/>
      <c r="N28" s="27"/>
      <c r="O28" s="11">
        <f>SUM(O21:O26)</f>
        <v>14070</v>
      </c>
      <c r="P28" s="6"/>
      <c r="Q28" s="25" t="s">
        <v>11</v>
      </c>
      <c r="R28" s="26"/>
      <c r="S28" s="26"/>
      <c r="T28" s="26"/>
      <c r="U28" s="27"/>
      <c r="V28" s="11">
        <f>SUM(V21:V26)</f>
        <v>13580</v>
      </c>
      <c r="W28" s="6"/>
      <c r="X28" s="6"/>
      <c r="Y28" s="6"/>
    </row>
    <row r="29" spans="3: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3:25">
      <c r="C30" s="5"/>
      <c r="D30" s="5"/>
      <c r="E30" s="5"/>
      <c r="F30" s="5"/>
      <c r="G30" s="5"/>
      <c r="H30" s="5"/>
      <c r="K30" s="5"/>
      <c r="L30" s="5"/>
      <c r="M30" s="5"/>
      <c r="N30" s="5"/>
      <c r="O30" s="5"/>
      <c r="P30" s="5"/>
      <c r="S30" s="5"/>
      <c r="T30" s="5"/>
      <c r="U30" s="5"/>
      <c r="V30" s="5"/>
      <c r="W30" s="5"/>
      <c r="X30" s="5"/>
    </row>
    <row r="31" spans="3:25" hidden="1"/>
    <row r="32" spans="3:25"/>
  </sheetData>
  <mergeCells count="55">
    <mergeCell ref="Q12:U12"/>
    <mergeCell ref="C7:H7"/>
    <mergeCell ref="C5:V5"/>
    <mergeCell ref="C28:G28"/>
    <mergeCell ref="C22:F22"/>
    <mergeCell ref="C25:F25"/>
    <mergeCell ref="C9:G9"/>
    <mergeCell ref="C10:G10"/>
    <mergeCell ref="C11:G11"/>
    <mergeCell ref="C13:G13"/>
    <mergeCell ref="C14:G14"/>
    <mergeCell ref="C12:G12"/>
    <mergeCell ref="C18:G18"/>
    <mergeCell ref="C21:F21"/>
    <mergeCell ref="C26:F26"/>
    <mergeCell ref="J7:O7"/>
    <mergeCell ref="J9:N9"/>
    <mergeCell ref="J10:N10"/>
    <mergeCell ref="J11:N11"/>
    <mergeCell ref="J13:N13"/>
    <mergeCell ref="J12:N12"/>
    <mergeCell ref="J14:N14"/>
    <mergeCell ref="J16:N16"/>
    <mergeCell ref="J18:N18"/>
    <mergeCell ref="J20:M20"/>
    <mergeCell ref="J21:M21"/>
    <mergeCell ref="J26:M26"/>
    <mergeCell ref="J28:N28"/>
    <mergeCell ref="Q7:V7"/>
    <mergeCell ref="Q9:U9"/>
    <mergeCell ref="Q10:U10"/>
    <mergeCell ref="Q11:U11"/>
    <mergeCell ref="Q13:U13"/>
    <mergeCell ref="Q14:U14"/>
    <mergeCell ref="Q16:U16"/>
    <mergeCell ref="Q18:U18"/>
    <mergeCell ref="Q20:T20"/>
    <mergeCell ref="Q21:T21"/>
    <mergeCell ref="Q23:T23"/>
    <mergeCell ref="Q24:T24"/>
    <mergeCell ref="Q26:T26"/>
    <mergeCell ref="Q28:U28"/>
    <mergeCell ref="J25:M25"/>
    <mergeCell ref="Q25:T25"/>
    <mergeCell ref="J22:M22"/>
    <mergeCell ref="Q22:T22"/>
    <mergeCell ref="C15:G15"/>
    <mergeCell ref="J15:N15"/>
    <mergeCell ref="Q15:U15"/>
    <mergeCell ref="C16:G16"/>
    <mergeCell ref="J23:M23"/>
    <mergeCell ref="J24:M24"/>
    <mergeCell ref="C23:F23"/>
    <mergeCell ref="C24:F24"/>
    <mergeCell ref="C20:F20"/>
  </mergeCells>
  <hyperlinks>
    <hyperlink ref="J8" r:id="rId1"/>
    <hyperlink ref="C8" r:id="rId2"/>
    <hyperlink ref="Q8" r:id="rId3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Credite Start-up Nation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2017-09-13T11:09:53Z</dcterms:modified>
</cp:coreProperties>
</file>