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821" activeTab="3"/>
  </bookViews>
  <sheets>
    <sheet name="suspendari_ian_aug0809" sheetId="1" r:id="rId1"/>
    <sheet name="dizolvari_ian_aug0809" sheetId="2" r:id="rId2"/>
    <sheet name="radieri_ian_aug0809" sheetId="3" r:id="rId3"/>
    <sheet name="Numar total de Comercianti acti" sheetId="4" r:id="rId4"/>
    <sheet name="Total inmatriculari " sheetId="5" r:id="rId5"/>
  </sheets>
  <definedNames>
    <definedName name="_xlnm.Print_Area" localSheetId="1">'dizolvari_ian_aug0809'!$A$1:$F$49</definedName>
    <definedName name="_xlnm.Print_Area" localSheetId="0">'suspendari_ian_aug0809'!$A$1:$F$49</definedName>
  </definedNames>
  <calcPr fullCalcOnLoad="1"/>
</workbook>
</file>

<file path=xl/sharedStrings.xml><?xml version="1.0" encoding="utf-8"?>
<sst xmlns="http://schemas.openxmlformats.org/spreadsheetml/2006/main" count="277" uniqueCount="90">
  <si>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</si>
  <si>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</si>
  <si>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</si>
  <si>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</si>
  <si>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</si>
  <si>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</si>
  <si>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</si>
  <si>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</si>
  <si>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</si>
  <si>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</si>
  <si>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</si>
  <si>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</si>
  <si>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</si>
  <si>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</si>
  <si>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</si>
  <si>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</si>
  <si>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</si>
  <si>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</si>
  <si>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</si>
  <si>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</si>
  <si>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</si>
  <si>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</si>
  <si>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</si>
  <si>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</si>
  <si>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</si>
  <si>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</si>
  <si>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</si>
  <si>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Municipiul Bucureşti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</si>
  <si>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</si>
  <si>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</si>
  <si>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</si>
  <si>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</si>
  <si>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</si>
  <si>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</si>
  <si>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</si>
  <si>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</si>
  <si>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</si>
  <si>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</si>
  <si>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</si>
  <si>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</si>
  <si>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</si>
  <si>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</si>
  <si>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Judet</t>
  </si>
  <si>
    <t>Total Romania</t>
  </si>
  <si>
    <t>Dinamica</t>
  </si>
  <si>
    <t xml:space="preserve"> </t>
  </si>
  <si>
    <t>Statistica  mentiunilor de suspendare activitate,  in perioada 01 ianuarie - 31 august 2009 comparativ cu aceeasi perioada a anului trecut</t>
  </si>
  <si>
    <t>Suspendari in perioada ianuarie - august 2008</t>
  </si>
  <si>
    <t>Suspendari in perioada ianuarie - august 2009</t>
  </si>
  <si>
    <t>Statistica  mentiunilor de dizolvare voluntara,  in perioada 01 ianuarie - 31 august 2009 comparativ cu aceeasi perioada a anului trecut</t>
  </si>
  <si>
    <t>Dizolvari in perioada ianuarie - august 2008</t>
  </si>
  <si>
    <t>Dizolvari in perioada ianuarie - august 2009</t>
  </si>
  <si>
    <t>Situatia statistică a radierilor voluntare efectuate în perioada 01 ianuarie - 31 august 2009, comparativ cu aceeaşi perioadă a anului trecut.</t>
  </si>
  <si>
    <t>Judeţ</t>
  </si>
  <si>
    <t>Total general</t>
  </si>
  <si>
    <t>Radieri în perioada ianuarie-august 2008</t>
  </si>
  <si>
    <t>Radieri în perioada ianuarie - august 2009</t>
  </si>
  <si>
    <t>Număr înmatriculări în perioada 01 ianuarie - 31 august 2008</t>
  </si>
  <si>
    <t>Total 01 ianuarie - 31 august 2008</t>
  </si>
  <si>
    <t>Număr înmatriculări în perioada 01 ianuarie - 31 august 2009</t>
  </si>
  <si>
    <t>Total 01 ianuarie - 31 august 2009</t>
  </si>
  <si>
    <t>AF</t>
  </si>
  <si>
    <t>ALT</t>
  </si>
  <si>
    <t>CA</t>
  </si>
  <si>
    <t>IF</t>
  </si>
  <si>
    <t>II</t>
  </si>
  <si>
    <t>OCM</t>
  </si>
  <si>
    <t>PF</t>
  </si>
  <si>
    <t>PFA</t>
  </si>
  <si>
    <t>RA</t>
  </si>
  <si>
    <t>SA</t>
  </si>
  <si>
    <t>SC</t>
  </si>
  <si>
    <t>SCS</t>
  </si>
  <si>
    <t>SNC</t>
  </si>
  <si>
    <t>SRL</t>
  </si>
  <si>
    <t>GIE</t>
  </si>
  <si>
    <t>OCC</t>
  </si>
  <si>
    <t>OCR</t>
  </si>
  <si>
    <t>Situatia statistica a înmatriculărilor efectuate în perioada 01 ianuarie - 31 august 2009 comparativ cu aceeaşi perioada a anului trecut</t>
  </si>
  <si>
    <t xml:space="preserve">   Nr. total de comercianţi:</t>
  </si>
  <si>
    <t>din care:</t>
  </si>
  <si>
    <t>Persoane fizice autorizate</t>
  </si>
  <si>
    <t xml:space="preserve">     Persoane juridice</t>
  </si>
  <si>
    <t>[%]</t>
  </si>
  <si>
    <t xml:space="preserve">NOTĂ: Sunt considerate active, din punct de vedere juridic, firmele înregistrate în Registrul Comerţului care nu </t>
  </si>
  <si>
    <t>şi-au declarat suspendarea activităţii şi nu se află în nici una din stările ce pot duce la pierderea personalităţii</t>
  </si>
  <si>
    <t>juridice. Din numărul total de firme înregistrate în Registrul Comerţului în perioada 1990-31 august 2009, au fost</t>
  </si>
  <si>
    <t>excluse firmele cu suspendare temporară a activităţii, sucursalele fără personalitate juridică,  firmele radiate,</t>
  </si>
  <si>
    <t>firmele aflate în dizolvare, lichidare, reorganizare judiciară, faliment, insolventă, etc.</t>
  </si>
  <si>
    <t>Situatia statistica privind nr.total de comercianti activi din punct de vedere juridic la 31 august 2009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</si>
</sst>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00000"/>
    <numFmt numFmtId="166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i/>
      <u val="single"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0" fontId="4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2" fontId="0" fillId="0" borderId="0" xfId="0" applyNumberFormat="1" applyAlignment="1">
      <alignment/>
    </xf>
    <xf numFmtId="10" fontId="4" fillId="0" borderId="27" xfId="0" applyNumberFormat="1" applyFont="1" applyBorder="1" applyAlignment="1">
      <alignment horizontal="center"/>
    </xf>
    <xf numFmtId="10" fontId="4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9" fillId="0" borderId="0" xfId="0" applyFont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9" fillId="0" borderId="42" xfId="0" applyFont="1" applyBorder="1" applyAlignment="1">
      <alignment/>
    </xf>
    <xf numFmtId="1" fontId="7" fillId="0" borderId="43" xfId="0" applyNumberFormat="1" applyFont="1" applyBorder="1" applyAlignment="1">
      <alignment/>
    </xf>
    <xf numFmtId="166" fontId="7" fillId="0" borderId="44" xfId="0" applyNumberFormat="1" applyFont="1" applyBorder="1" applyAlignment="1">
      <alignment/>
    </xf>
    <xf numFmtId="166" fontId="7" fillId="0" borderId="45" xfId="0" applyNumberFormat="1" applyFont="1" applyBorder="1" applyAlignment="1">
      <alignment/>
    </xf>
    <xf numFmtId="1" fontId="9" fillId="0" borderId="46" xfId="0" applyNumberFormat="1" applyFont="1" applyBorder="1" applyAlignment="1">
      <alignment/>
    </xf>
    <xf numFmtId="1" fontId="9" fillId="0" borderId="9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1" fontId="9" fillId="0" borderId="47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66" fontId="9" fillId="0" borderId="20" xfId="0" applyNumberFormat="1" applyFont="1" applyBorder="1" applyAlignment="1">
      <alignment/>
    </xf>
    <xf numFmtId="166" fontId="9" fillId="0" borderId="48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8"/>
  <sheetViews>
    <sheetView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1.57421875" style="0" customWidth="1"/>
    <col min="4" max="4" width="21.8515625" style="0" customWidth="1"/>
    <col min="5" max="5" width="16.7109375" style="0" customWidth="1"/>
  </cols>
  <sheetData>
    <row r="3" spans="2:5" ht="47.25" customHeight="1">
      <c r="B3" s="78" t="s">
        <v>46</v>
      </c>
      <c r="C3" s="79"/>
      <c r="D3" s="80"/>
      <c r="E3" s="80"/>
    </row>
    <row r="4" ht="13.5" thickBot="1"/>
    <row r="5" spans="2:5" ht="48.75" thickBot="1" thickTop="1">
      <c r="B5" s="1" t="s">
        <v>42</v>
      </c>
      <c r="C5" s="9" t="s">
        <v>47</v>
      </c>
      <c r="D5" s="2" t="s">
        <v>48</v>
      </c>
      <c r="E5" s="10" t="s">
        <v>44</v>
      </c>
    </row>
    <row r="6" spans="2:5" ht="16.5" thickTop="1">
      <c r="B6" s="8" t="s">
        <v>0</v>
      </c>
      <c r="C6" s="19">
        <v>60</v>
      </c>
      <c r="D6" s="20">
        <v>1877</v>
      </c>
      <c r="E6" s="14">
        <f aca="true" t="shared" si="0" ref="E6:E48">((D6-C6)/C6)</f>
        <v>30.283333333333335</v>
      </c>
    </row>
    <row r="7" spans="2:5" ht="15.75">
      <c r="B7" s="3" t="s">
        <v>1</v>
      </c>
      <c r="C7" s="19">
        <v>441</v>
      </c>
      <c r="D7" s="21">
        <v>2469</v>
      </c>
      <c r="E7" s="15">
        <f t="shared" si="0"/>
        <v>4.598639455782313</v>
      </c>
    </row>
    <row r="8" spans="2:5" ht="15.75">
      <c r="B8" s="3" t="s">
        <v>2</v>
      </c>
      <c r="C8" s="19">
        <v>166</v>
      </c>
      <c r="D8" s="21">
        <v>3039</v>
      </c>
      <c r="E8" s="15">
        <f t="shared" si="0"/>
        <v>17.30722891566265</v>
      </c>
    </row>
    <row r="9" spans="2:5" ht="15.75">
      <c r="B9" s="3" t="s">
        <v>3</v>
      </c>
      <c r="C9" s="19">
        <v>65</v>
      </c>
      <c r="D9" s="21">
        <v>3357</v>
      </c>
      <c r="E9" s="15">
        <f t="shared" si="0"/>
        <v>50.646153846153844</v>
      </c>
    </row>
    <row r="10" spans="2:5" ht="15.75">
      <c r="B10" s="3" t="s">
        <v>4</v>
      </c>
      <c r="C10" s="19">
        <v>261</v>
      </c>
      <c r="D10" s="21">
        <v>4323</v>
      </c>
      <c r="E10" s="15">
        <f t="shared" si="0"/>
        <v>15.563218390804598</v>
      </c>
    </row>
    <row r="11" spans="2:5" ht="15.75">
      <c r="B11" s="3" t="s">
        <v>5</v>
      </c>
      <c r="C11" s="19">
        <v>118</v>
      </c>
      <c r="D11" s="21">
        <v>1600</v>
      </c>
      <c r="E11" s="15">
        <f t="shared" si="0"/>
        <v>12.559322033898304</v>
      </c>
    </row>
    <row r="12" spans="2:5" ht="15.75">
      <c r="B12" s="3" t="s">
        <v>6</v>
      </c>
      <c r="C12" s="19">
        <v>89</v>
      </c>
      <c r="D12" s="21">
        <v>1023</v>
      </c>
      <c r="E12" s="15">
        <f t="shared" si="0"/>
        <v>10.49438202247191</v>
      </c>
    </row>
    <row r="13" spans="2:5" ht="15.75">
      <c r="B13" s="3" t="s">
        <v>7</v>
      </c>
      <c r="C13" s="19">
        <v>410</v>
      </c>
      <c r="D13" s="21">
        <v>5047</v>
      </c>
      <c r="E13" s="15">
        <f t="shared" si="0"/>
        <v>11.309756097560976</v>
      </c>
    </row>
    <row r="14" spans="2:5" ht="15.75">
      <c r="B14" s="3" t="s">
        <v>8</v>
      </c>
      <c r="C14" s="19">
        <v>141</v>
      </c>
      <c r="D14" s="21">
        <v>1149</v>
      </c>
      <c r="E14" s="15">
        <f t="shared" si="0"/>
        <v>7.148936170212766</v>
      </c>
    </row>
    <row r="15" spans="2:5" ht="15.75">
      <c r="B15" s="3" t="s">
        <v>9</v>
      </c>
      <c r="C15" s="19">
        <v>59</v>
      </c>
      <c r="D15" s="21">
        <v>1411</v>
      </c>
      <c r="E15" s="15">
        <f t="shared" si="0"/>
        <v>22.915254237288135</v>
      </c>
    </row>
    <row r="16" spans="2:5" ht="15.75">
      <c r="B16" s="3" t="s">
        <v>10</v>
      </c>
      <c r="C16" s="19">
        <v>68</v>
      </c>
      <c r="D16" s="21">
        <v>998</v>
      </c>
      <c r="E16" s="15">
        <f t="shared" si="0"/>
        <v>13.676470588235293</v>
      </c>
    </row>
    <row r="17" spans="2:5" ht="15.75">
      <c r="B17" s="3" t="s">
        <v>11</v>
      </c>
      <c r="C17" s="19">
        <v>251</v>
      </c>
      <c r="D17" s="21">
        <v>6350</v>
      </c>
      <c r="E17" s="15">
        <f t="shared" si="0"/>
        <v>24.298804780876495</v>
      </c>
    </row>
    <row r="18" spans="2:5" ht="15.75">
      <c r="B18" s="3" t="s">
        <v>12</v>
      </c>
      <c r="C18" s="19">
        <v>369</v>
      </c>
      <c r="D18" s="21">
        <v>3838</v>
      </c>
      <c r="E18" s="15">
        <f t="shared" si="0"/>
        <v>9.401084010840108</v>
      </c>
    </row>
    <row r="19" spans="2:5" ht="15.75">
      <c r="B19" s="3" t="s">
        <v>13</v>
      </c>
      <c r="C19" s="19">
        <v>90</v>
      </c>
      <c r="D19" s="21">
        <v>921</v>
      </c>
      <c r="E19" s="15">
        <f t="shared" si="0"/>
        <v>9.233333333333333</v>
      </c>
    </row>
    <row r="20" spans="2:5" ht="15.75">
      <c r="B20" s="3" t="s">
        <v>16</v>
      </c>
      <c r="C20" s="19">
        <v>171</v>
      </c>
      <c r="D20" s="21">
        <v>1786</v>
      </c>
      <c r="E20" s="15">
        <f t="shared" si="0"/>
        <v>9.444444444444445</v>
      </c>
    </row>
    <row r="21" spans="2:5" ht="15.75">
      <c r="B21" s="3" t="s">
        <v>15</v>
      </c>
      <c r="C21" s="19">
        <v>111</v>
      </c>
      <c r="D21" s="21">
        <v>2819</v>
      </c>
      <c r="E21" s="15">
        <f t="shared" si="0"/>
        <v>24.396396396396398</v>
      </c>
    </row>
    <row r="22" spans="2:5" ht="15.75">
      <c r="B22" s="3" t="s">
        <v>17</v>
      </c>
      <c r="C22" s="19">
        <v>304</v>
      </c>
      <c r="D22" s="21">
        <v>2928</v>
      </c>
      <c r="E22" s="15">
        <f t="shared" si="0"/>
        <v>8.631578947368421</v>
      </c>
    </row>
    <row r="23" spans="2:5" ht="15.75">
      <c r="B23" s="3" t="s">
        <v>19</v>
      </c>
      <c r="C23" s="19">
        <v>63</v>
      </c>
      <c r="D23" s="21">
        <v>1256</v>
      </c>
      <c r="E23" s="15">
        <f t="shared" si="0"/>
        <v>18.936507936507937</v>
      </c>
    </row>
    <row r="24" spans="2:5" ht="15.75">
      <c r="B24" s="3" t="s">
        <v>20</v>
      </c>
      <c r="C24" s="19">
        <v>109</v>
      </c>
      <c r="D24" s="21">
        <v>901</v>
      </c>
      <c r="E24" s="15">
        <f t="shared" si="0"/>
        <v>7.26605504587156</v>
      </c>
    </row>
    <row r="25" spans="2:5" ht="15.75">
      <c r="B25" s="3" t="s">
        <v>21</v>
      </c>
      <c r="C25" s="19">
        <v>190</v>
      </c>
      <c r="D25" s="21">
        <v>2218</v>
      </c>
      <c r="E25" s="15">
        <f t="shared" si="0"/>
        <v>10.673684210526316</v>
      </c>
    </row>
    <row r="26" spans="2:5" ht="15.75">
      <c r="B26" s="3" t="s">
        <v>22</v>
      </c>
      <c r="C26" s="19">
        <v>22</v>
      </c>
      <c r="D26" s="21">
        <v>730</v>
      </c>
      <c r="E26" s="15">
        <f t="shared" si="0"/>
        <v>32.18181818181818</v>
      </c>
    </row>
    <row r="27" spans="2:5" ht="15.75">
      <c r="B27" s="3" t="s">
        <v>23</v>
      </c>
      <c r="C27" s="19">
        <v>128</v>
      </c>
      <c r="D27" s="21">
        <v>3782</v>
      </c>
      <c r="E27" s="15">
        <f t="shared" si="0"/>
        <v>28.546875</v>
      </c>
    </row>
    <row r="28" spans="2:5" ht="15.75">
      <c r="B28" s="3" t="s">
        <v>24</v>
      </c>
      <c r="C28" s="19">
        <v>99</v>
      </c>
      <c r="D28" s="21">
        <v>1368</v>
      </c>
      <c r="E28" s="15">
        <f t="shared" si="0"/>
        <v>12.818181818181818</v>
      </c>
    </row>
    <row r="29" spans="2:5" ht="15.75">
      <c r="B29" s="3" t="s">
        <v>25</v>
      </c>
      <c r="C29" s="19">
        <v>369</v>
      </c>
      <c r="D29" s="21">
        <v>2820</v>
      </c>
      <c r="E29" s="15">
        <f t="shared" si="0"/>
        <v>6.642276422764228</v>
      </c>
    </row>
    <row r="30" spans="2:5" ht="15.75">
      <c r="B30" s="3" t="s">
        <v>26</v>
      </c>
      <c r="C30" s="19">
        <v>159</v>
      </c>
      <c r="D30" s="21">
        <v>715</v>
      </c>
      <c r="E30" s="15">
        <f t="shared" si="0"/>
        <v>3.49685534591195</v>
      </c>
    </row>
    <row r="31" spans="2:5" ht="15.75">
      <c r="B31" s="3" t="s">
        <v>28</v>
      </c>
      <c r="C31" s="19">
        <v>299</v>
      </c>
      <c r="D31" s="21">
        <v>3292</v>
      </c>
      <c r="E31" s="15">
        <f t="shared" si="0"/>
        <v>10.010033444816054</v>
      </c>
    </row>
    <row r="32" spans="2:5" ht="15.75">
      <c r="B32" s="3" t="s">
        <v>29</v>
      </c>
      <c r="C32" s="19">
        <v>351</v>
      </c>
      <c r="D32" s="21">
        <v>2416</v>
      </c>
      <c r="E32" s="15">
        <f t="shared" si="0"/>
        <v>5.883190883190883</v>
      </c>
    </row>
    <row r="33" spans="2:5" ht="15.75">
      <c r="B33" s="3" t="s">
        <v>30</v>
      </c>
      <c r="C33" s="19">
        <v>53</v>
      </c>
      <c r="D33" s="21">
        <v>1087</v>
      </c>
      <c r="E33" s="15">
        <f t="shared" si="0"/>
        <v>19.50943396226415</v>
      </c>
    </row>
    <row r="34" spans="2:5" ht="15.75">
      <c r="B34" s="3" t="s">
        <v>31</v>
      </c>
      <c r="C34" s="19">
        <v>285</v>
      </c>
      <c r="D34" s="21">
        <v>3386</v>
      </c>
      <c r="E34" s="15">
        <f t="shared" si="0"/>
        <v>10.880701754385965</v>
      </c>
    </row>
    <row r="35" spans="2:5" ht="15.75">
      <c r="B35" s="3" t="s">
        <v>32</v>
      </c>
      <c r="C35" s="19">
        <v>308</v>
      </c>
      <c r="D35" s="21">
        <v>1757</v>
      </c>
      <c r="E35" s="15">
        <f t="shared" si="0"/>
        <v>4.704545454545454</v>
      </c>
    </row>
    <row r="36" spans="2:5" ht="15.75">
      <c r="B36" s="3" t="s">
        <v>35</v>
      </c>
      <c r="C36" s="19">
        <v>42</v>
      </c>
      <c r="D36" s="21">
        <v>1208</v>
      </c>
      <c r="E36" s="15">
        <f t="shared" si="0"/>
        <v>27.761904761904763</v>
      </c>
    </row>
    <row r="37" spans="2:5" ht="15.75">
      <c r="B37" s="3" t="s">
        <v>33</v>
      </c>
      <c r="C37" s="19">
        <v>380</v>
      </c>
      <c r="D37" s="21">
        <v>3429</v>
      </c>
      <c r="E37" s="15">
        <f t="shared" si="0"/>
        <v>8.023684210526316</v>
      </c>
    </row>
    <row r="38" spans="2:5" ht="15.75">
      <c r="B38" s="3" t="s">
        <v>34</v>
      </c>
      <c r="C38" s="19">
        <v>232</v>
      </c>
      <c r="D38" s="21">
        <v>2448</v>
      </c>
      <c r="E38" s="15">
        <f t="shared" si="0"/>
        <v>9.551724137931034</v>
      </c>
    </row>
    <row r="39" spans="2:5" ht="15.75">
      <c r="B39" s="3" t="s">
        <v>36</v>
      </c>
      <c r="C39" s="19">
        <v>68</v>
      </c>
      <c r="D39" s="21">
        <v>676</v>
      </c>
      <c r="E39" s="15">
        <f t="shared" si="0"/>
        <v>8.941176470588236</v>
      </c>
    </row>
    <row r="40" spans="2:5" ht="15.75">
      <c r="B40" s="3" t="s">
        <v>37</v>
      </c>
      <c r="C40" s="19">
        <v>294</v>
      </c>
      <c r="D40" s="21">
        <v>3861</v>
      </c>
      <c r="E40" s="15">
        <f t="shared" si="0"/>
        <v>12.13265306122449</v>
      </c>
    </row>
    <row r="41" spans="2:5" ht="15.75">
      <c r="B41" s="3" t="s">
        <v>38</v>
      </c>
      <c r="C41" s="19">
        <v>53</v>
      </c>
      <c r="D41" s="21">
        <v>978</v>
      </c>
      <c r="E41" s="15">
        <f t="shared" si="0"/>
        <v>17.452830188679247</v>
      </c>
    </row>
    <row r="42" spans="2:5" ht="15.75">
      <c r="B42" s="3" t="s">
        <v>39</v>
      </c>
      <c r="C42" s="19">
        <v>29</v>
      </c>
      <c r="D42" s="21">
        <v>1020</v>
      </c>
      <c r="E42" s="15">
        <f t="shared" si="0"/>
        <v>34.172413793103445</v>
      </c>
    </row>
    <row r="43" spans="2:5" ht="15.75">
      <c r="B43" s="3" t="s">
        <v>41</v>
      </c>
      <c r="C43" s="19">
        <v>90</v>
      </c>
      <c r="D43" s="21">
        <v>1733</v>
      </c>
      <c r="E43" s="15">
        <f t="shared" si="0"/>
        <v>18.255555555555556</v>
      </c>
    </row>
    <row r="44" spans="2:5" ht="15.75">
      <c r="B44" s="3" t="s">
        <v>40</v>
      </c>
      <c r="C44" s="19">
        <v>99</v>
      </c>
      <c r="D44" s="21">
        <v>1701</v>
      </c>
      <c r="E44" s="15">
        <f t="shared" si="0"/>
        <v>16.181818181818183</v>
      </c>
    </row>
    <row r="45" spans="2:5" ht="15.75">
      <c r="B45" s="3" t="s">
        <v>27</v>
      </c>
      <c r="C45" s="19">
        <v>1162</v>
      </c>
      <c r="D45" s="21">
        <v>16313</v>
      </c>
      <c r="E45" s="15">
        <f t="shared" si="0"/>
        <v>13.038726333907057</v>
      </c>
    </row>
    <row r="46" spans="2:5" ht="15.75">
      <c r="B46" s="3" t="s">
        <v>14</v>
      </c>
      <c r="C46" s="19">
        <v>74</v>
      </c>
      <c r="D46" s="21">
        <v>859</v>
      </c>
      <c r="E46" s="15">
        <f t="shared" si="0"/>
        <v>10.608108108108109</v>
      </c>
    </row>
    <row r="47" spans="2:5" ht="16.5" thickBot="1">
      <c r="B47" s="4" t="s">
        <v>18</v>
      </c>
      <c r="C47" s="19">
        <v>109</v>
      </c>
      <c r="D47" s="22">
        <v>648</v>
      </c>
      <c r="E47" s="16">
        <f t="shared" si="0"/>
        <v>4.944954128440367</v>
      </c>
    </row>
    <row r="48" spans="2:5" ht="17.25" thickBot="1" thickTop="1">
      <c r="B48" s="5" t="s">
        <v>43</v>
      </c>
      <c r="C48" s="6">
        <f>SUM(C6:C47)</f>
        <v>8241</v>
      </c>
      <c r="D48" s="7">
        <f>SUM(D6:D47)</f>
        <v>105537</v>
      </c>
      <c r="E48" s="11">
        <f t="shared" si="0"/>
        <v>11.806334182744813</v>
      </c>
    </row>
    <row r="49" ht="13.5" thickTop="1"/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0"/>
  <sheetViews>
    <sheetView workbookViewId="0" topLeftCell="A1">
      <selection activeCell="B41" sqref="B41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1.57421875" style="0" customWidth="1"/>
    <col min="4" max="4" width="21.8515625" style="0" customWidth="1"/>
    <col min="5" max="5" width="16.7109375" style="0" customWidth="1"/>
  </cols>
  <sheetData>
    <row r="3" spans="2:5" ht="47.25" customHeight="1">
      <c r="B3" s="78" t="s">
        <v>49</v>
      </c>
      <c r="C3" s="78"/>
      <c r="D3" s="78"/>
      <c r="E3" s="78"/>
    </row>
    <row r="4" ht="13.5" thickBot="1"/>
    <row r="5" spans="2:5" ht="33" thickBot="1" thickTop="1">
      <c r="B5" s="1" t="s">
        <v>42</v>
      </c>
      <c r="C5" s="9" t="s">
        <v>50</v>
      </c>
      <c r="D5" s="2" t="s">
        <v>51</v>
      </c>
      <c r="E5" s="10" t="s">
        <v>44</v>
      </c>
    </row>
    <row r="6" spans="2:5" ht="16.5" thickTop="1">
      <c r="B6" s="8" t="s">
        <v>0</v>
      </c>
      <c r="C6" s="12">
        <v>22</v>
      </c>
      <c r="D6" s="12">
        <v>356</v>
      </c>
      <c r="E6" s="17">
        <f aca="true" t="shared" si="0" ref="E6:E48">((D6-C6)/C6)</f>
        <v>15.181818181818182</v>
      </c>
    </row>
    <row r="7" spans="2:5" ht="15.75">
      <c r="B7" s="3" t="s">
        <v>1</v>
      </c>
      <c r="C7" s="13">
        <v>30</v>
      </c>
      <c r="D7" s="13">
        <v>69</v>
      </c>
      <c r="E7" s="18">
        <f t="shared" si="0"/>
        <v>1.3</v>
      </c>
    </row>
    <row r="8" spans="2:5" ht="15.75">
      <c r="B8" s="3" t="s">
        <v>2</v>
      </c>
      <c r="C8" s="13">
        <v>81</v>
      </c>
      <c r="D8" s="13">
        <v>735</v>
      </c>
      <c r="E8" s="18">
        <f t="shared" si="0"/>
        <v>8.074074074074074</v>
      </c>
    </row>
    <row r="9" spans="2:5" ht="15.75">
      <c r="B9" s="3" t="s">
        <v>3</v>
      </c>
      <c r="C9" s="13">
        <v>62</v>
      </c>
      <c r="D9" s="13">
        <v>110</v>
      </c>
      <c r="E9" s="18">
        <f t="shared" si="0"/>
        <v>0.7741935483870968</v>
      </c>
    </row>
    <row r="10" spans="2:5" ht="15.75">
      <c r="B10" s="3" t="s">
        <v>4</v>
      </c>
      <c r="C10" s="13">
        <v>115</v>
      </c>
      <c r="D10" s="13">
        <v>907</v>
      </c>
      <c r="E10" s="18">
        <f t="shared" si="0"/>
        <v>6.886956521739131</v>
      </c>
    </row>
    <row r="11" spans="2:7" ht="15.75">
      <c r="B11" s="3" t="s">
        <v>5</v>
      </c>
      <c r="C11" s="13">
        <v>39</v>
      </c>
      <c r="D11" s="13">
        <v>230</v>
      </c>
      <c r="E11" s="18">
        <f t="shared" si="0"/>
        <v>4.897435897435898</v>
      </c>
      <c r="G11" t="s">
        <v>45</v>
      </c>
    </row>
    <row r="12" spans="2:5" ht="15.75">
      <c r="B12" s="3" t="s">
        <v>6</v>
      </c>
      <c r="C12" s="13">
        <v>3</v>
      </c>
      <c r="D12" s="13">
        <v>36</v>
      </c>
      <c r="E12" s="18">
        <f t="shared" si="0"/>
        <v>11</v>
      </c>
    </row>
    <row r="13" spans="2:5" ht="15.75">
      <c r="B13" s="3" t="s">
        <v>7</v>
      </c>
      <c r="C13" s="13">
        <v>95</v>
      </c>
      <c r="D13" s="13">
        <v>698</v>
      </c>
      <c r="E13" s="18">
        <f t="shared" si="0"/>
        <v>6.347368421052631</v>
      </c>
    </row>
    <row r="14" spans="2:5" ht="15.75">
      <c r="B14" s="3" t="s">
        <v>8</v>
      </c>
      <c r="C14" s="13">
        <v>52</v>
      </c>
      <c r="D14" s="13">
        <v>448</v>
      </c>
      <c r="E14" s="18">
        <f t="shared" si="0"/>
        <v>7.615384615384615</v>
      </c>
    </row>
    <row r="15" spans="2:5" ht="15.75">
      <c r="B15" s="3" t="s">
        <v>9</v>
      </c>
      <c r="C15" s="13">
        <v>9</v>
      </c>
      <c r="D15" s="13">
        <v>294</v>
      </c>
      <c r="E15" s="18">
        <f t="shared" si="0"/>
        <v>31.666666666666668</v>
      </c>
    </row>
    <row r="16" spans="2:5" ht="15.75">
      <c r="B16" s="3" t="s">
        <v>10</v>
      </c>
      <c r="C16" s="13">
        <v>25</v>
      </c>
      <c r="D16" s="13">
        <v>48</v>
      </c>
      <c r="E16" s="18">
        <f t="shared" si="0"/>
        <v>0.92</v>
      </c>
    </row>
    <row r="17" spans="2:5" ht="15.75">
      <c r="B17" s="3" t="s">
        <v>11</v>
      </c>
      <c r="C17" s="13">
        <v>53</v>
      </c>
      <c r="D17" s="13">
        <v>230</v>
      </c>
      <c r="E17" s="18">
        <f t="shared" si="0"/>
        <v>3.339622641509434</v>
      </c>
    </row>
    <row r="18" spans="2:5" ht="15.75">
      <c r="B18" s="3" t="s">
        <v>12</v>
      </c>
      <c r="C18" s="13">
        <v>75</v>
      </c>
      <c r="D18" s="13">
        <v>306</v>
      </c>
      <c r="E18" s="18">
        <f t="shared" si="0"/>
        <v>3.08</v>
      </c>
    </row>
    <row r="19" spans="2:5" ht="15.75">
      <c r="B19" s="3" t="s">
        <v>13</v>
      </c>
      <c r="C19" s="13">
        <v>17</v>
      </c>
      <c r="D19" s="13">
        <v>178</v>
      </c>
      <c r="E19" s="18">
        <f t="shared" si="0"/>
        <v>9.470588235294118</v>
      </c>
    </row>
    <row r="20" spans="2:5" ht="15.75">
      <c r="B20" s="3" t="s">
        <v>16</v>
      </c>
      <c r="C20" s="13">
        <v>34</v>
      </c>
      <c r="D20" s="13">
        <v>119</v>
      </c>
      <c r="E20" s="18">
        <f t="shared" si="0"/>
        <v>2.5</v>
      </c>
    </row>
    <row r="21" spans="2:5" ht="15.75">
      <c r="B21" s="3" t="s">
        <v>15</v>
      </c>
      <c r="C21" s="13">
        <v>61</v>
      </c>
      <c r="D21" s="13">
        <v>51</v>
      </c>
      <c r="E21" s="18">
        <f t="shared" si="0"/>
        <v>-0.16393442622950818</v>
      </c>
    </row>
    <row r="22" spans="2:5" ht="15.75">
      <c r="B22" s="3" t="s">
        <v>17</v>
      </c>
      <c r="C22" s="13">
        <v>4</v>
      </c>
      <c r="D22" s="13">
        <v>213</v>
      </c>
      <c r="E22" s="18">
        <f t="shared" si="0"/>
        <v>52.25</v>
      </c>
    </row>
    <row r="23" spans="2:5" ht="15.75">
      <c r="B23" s="3" t="s">
        <v>19</v>
      </c>
      <c r="C23" s="13">
        <v>12</v>
      </c>
      <c r="D23" s="13">
        <v>81</v>
      </c>
      <c r="E23" s="18">
        <f t="shared" si="0"/>
        <v>5.75</v>
      </c>
    </row>
    <row r="24" spans="2:5" ht="15.75">
      <c r="B24" s="3" t="s">
        <v>20</v>
      </c>
      <c r="C24" s="13">
        <v>8</v>
      </c>
      <c r="D24" s="13">
        <v>207</v>
      </c>
      <c r="E24" s="18">
        <f t="shared" si="0"/>
        <v>24.875</v>
      </c>
    </row>
    <row r="25" spans="2:5" ht="15.75">
      <c r="B25" s="3" t="s">
        <v>21</v>
      </c>
      <c r="C25" s="13">
        <v>25</v>
      </c>
      <c r="D25" s="13">
        <v>225</v>
      </c>
      <c r="E25" s="18">
        <f t="shared" si="0"/>
        <v>8</v>
      </c>
    </row>
    <row r="26" spans="2:5" ht="15.75">
      <c r="B26" s="3" t="s">
        <v>22</v>
      </c>
      <c r="C26" s="13">
        <v>16</v>
      </c>
      <c r="D26" s="13">
        <v>44</v>
      </c>
      <c r="E26" s="18">
        <f t="shared" si="0"/>
        <v>1.75</v>
      </c>
    </row>
    <row r="27" spans="2:5" ht="15.75">
      <c r="B27" s="3" t="s">
        <v>23</v>
      </c>
      <c r="C27" s="13">
        <v>34</v>
      </c>
      <c r="D27" s="13">
        <v>411</v>
      </c>
      <c r="E27" s="18">
        <f t="shared" si="0"/>
        <v>11.088235294117647</v>
      </c>
    </row>
    <row r="28" spans="2:5" ht="15.75">
      <c r="B28" s="3" t="s">
        <v>24</v>
      </c>
      <c r="C28" s="13">
        <v>48</v>
      </c>
      <c r="D28" s="13">
        <v>163</v>
      </c>
      <c r="E28" s="18">
        <f t="shared" si="0"/>
        <v>2.3958333333333335</v>
      </c>
    </row>
    <row r="29" spans="2:5" ht="15.75">
      <c r="B29" s="3" t="s">
        <v>25</v>
      </c>
      <c r="C29" s="13">
        <v>12</v>
      </c>
      <c r="D29" s="13">
        <v>169</v>
      </c>
      <c r="E29" s="18">
        <f t="shared" si="0"/>
        <v>13.083333333333334</v>
      </c>
    </row>
    <row r="30" spans="2:5" ht="15.75">
      <c r="B30" s="3" t="s">
        <v>26</v>
      </c>
      <c r="C30" s="13">
        <v>27</v>
      </c>
      <c r="D30" s="13">
        <v>232</v>
      </c>
      <c r="E30" s="18">
        <f t="shared" si="0"/>
        <v>7.592592592592593</v>
      </c>
    </row>
    <row r="31" spans="2:5" ht="15.75">
      <c r="B31" s="3" t="s">
        <v>28</v>
      </c>
      <c r="C31" s="13">
        <v>25</v>
      </c>
      <c r="D31" s="13">
        <v>136</v>
      </c>
      <c r="E31" s="18">
        <f t="shared" si="0"/>
        <v>4.44</v>
      </c>
    </row>
    <row r="32" spans="2:5" ht="15.75">
      <c r="B32" s="3" t="s">
        <v>29</v>
      </c>
      <c r="C32" s="13">
        <v>45</v>
      </c>
      <c r="D32" s="13">
        <v>307</v>
      </c>
      <c r="E32" s="18">
        <f t="shared" si="0"/>
        <v>5.822222222222222</v>
      </c>
    </row>
    <row r="33" spans="2:5" ht="15.75">
      <c r="B33" s="3" t="s">
        <v>30</v>
      </c>
      <c r="C33" s="13">
        <v>20</v>
      </c>
      <c r="D33" s="13">
        <v>185</v>
      </c>
      <c r="E33" s="18">
        <f t="shared" si="0"/>
        <v>8.25</v>
      </c>
    </row>
    <row r="34" spans="2:5" ht="15.75">
      <c r="B34" s="3" t="s">
        <v>31</v>
      </c>
      <c r="C34" s="13">
        <v>118</v>
      </c>
      <c r="D34" s="13">
        <v>310</v>
      </c>
      <c r="E34" s="18">
        <f t="shared" si="0"/>
        <v>1.6271186440677967</v>
      </c>
    </row>
    <row r="35" spans="2:5" ht="15.75">
      <c r="B35" s="3" t="s">
        <v>32</v>
      </c>
      <c r="C35" s="13">
        <v>38</v>
      </c>
      <c r="D35" s="13">
        <v>202</v>
      </c>
      <c r="E35" s="18">
        <f t="shared" si="0"/>
        <v>4.315789473684211</v>
      </c>
    </row>
    <row r="36" spans="2:5" ht="15.75">
      <c r="B36" s="3" t="s">
        <v>35</v>
      </c>
      <c r="C36" s="13">
        <v>11</v>
      </c>
      <c r="D36" s="13">
        <v>49</v>
      </c>
      <c r="E36" s="18">
        <f t="shared" si="0"/>
        <v>3.4545454545454546</v>
      </c>
    </row>
    <row r="37" spans="2:5" ht="15.75">
      <c r="B37" s="3" t="s">
        <v>33</v>
      </c>
      <c r="C37" s="13">
        <v>67</v>
      </c>
      <c r="D37" s="13">
        <v>232</v>
      </c>
      <c r="E37" s="18">
        <f t="shared" si="0"/>
        <v>2.462686567164179</v>
      </c>
    </row>
    <row r="38" spans="2:5" ht="15.75">
      <c r="B38" s="3" t="s">
        <v>34</v>
      </c>
      <c r="C38" s="13">
        <v>7</v>
      </c>
      <c r="D38" s="13">
        <v>47</v>
      </c>
      <c r="E38" s="18">
        <f t="shared" si="0"/>
        <v>5.714285714285714</v>
      </c>
    </row>
    <row r="39" spans="2:5" ht="15.75">
      <c r="B39" s="3" t="s">
        <v>36</v>
      </c>
      <c r="C39" s="13">
        <v>43</v>
      </c>
      <c r="D39" s="13">
        <v>81</v>
      </c>
      <c r="E39" s="18">
        <f t="shared" si="0"/>
        <v>0.8837209302325582</v>
      </c>
    </row>
    <row r="40" spans="2:5" ht="15.75">
      <c r="B40" s="3" t="s">
        <v>37</v>
      </c>
      <c r="C40" s="13">
        <v>112</v>
      </c>
      <c r="D40" s="13">
        <v>616</v>
      </c>
      <c r="E40" s="18">
        <f t="shared" si="0"/>
        <v>4.5</v>
      </c>
    </row>
    <row r="41" spans="2:5" ht="15.75">
      <c r="B41" s="3" t="s">
        <v>38</v>
      </c>
      <c r="C41" s="13">
        <v>20</v>
      </c>
      <c r="D41" s="13">
        <v>193</v>
      </c>
      <c r="E41" s="18">
        <f t="shared" si="0"/>
        <v>8.65</v>
      </c>
    </row>
    <row r="42" spans="2:5" ht="15.75">
      <c r="B42" s="3" t="s">
        <v>39</v>
      </c>
      <c r="C42" s="13">
        <v>2</v>
      </c>
      <c r="D42" s="13">
        <v>26</v>
      </c>
      <c r="E42" s="18">
        <f t="shared" si="0"/>
        <v>12</v>
      </c>
    </row>
    <row r="43" spans="2:5" ht="15.75">
      <c r="B43" s="3" t="s">
        <v>41</v>
      </c>
      <c r="C43" s="13">
        <v>76</v>
      </c>
      <c r="D43" s="13">
        <v>696</v>
      </c>
      <c r="E43" s="18">
        <f t="shared" si="0"/>
        <v>8.157894736842104</v>
      </c>
    </row>
    <row r="44" spans="2:5" ht="15.75">
      <c r="B44" s="3" t="s">
        <v>40</v>
      </c>
      <c r="C44" s="13">
        <v>45</v>
      </c>
      <c r="D44" s="13">
        <v>81</v>
      </c>
      <c r="E44" s="18">
        <f t="shared" si="0"/>
        <v>0.8</v>
      </c>
    </row>
    <row r="45" spans="2:5" ht="15.75">
      <c r="B45" s="3" t="s">
        <v>27</v>
      </c>
      <c r="C45" s="13">
        <v>556</v>
      </c>
      <c r="D45" s="13">
        <v>3376</v>
      </c>
      <c r="E45" s="18">
        <f t="shared" si="0"/>
        <v>5.071942446043166</v>
      </c>
    </row>
    <row r="46" spans="2:5" ht="15.75">
      <c r="B46" s="3" t="s">
        <v>14</v>
      </c>
      <c r="C46" s="13">
        <v>14</v>
      </c>
      <c r="D46" s="13">
        <v>73</v>
      </c>
      <c r="E46" s="18">
        <f t="shared" si="0"/>
        <v>4.214285714285714</v>
      </c>
    </row>
    <row r="47" spans="2:5" ht="16.5" thickBot="1">
      <c r="B47" s="4" t="s">
        <v>18</v>
      </c>
      <c r="C47" s="24">
        <v>9</v>
      </c>
      <c r="D47" s="24">
        <v>100</v>
      </c>
      <c r="E47" s="18">
        <f t="shared" si="0"/>
        <v>10.11111111111111</v>
      </c>
    </row>
    <row r="48" spans="2:5" ht="17.25" thickBot="1" thickTop="1">
      <c r="B48" s="5" t="s">
        <v>43</v>
      </c>
      <c r="C48" s="6">
        <f>SUM(C6:C47)</f>
        <v>2167</v>
      </c>
      <c r="D48" s="6">
        <f>SUM(D6:D47)</f>
        <v>13270</v>
      </c>
      <c r="E48" s="18">
        <f t="shared" si="0"/>
        <v>5.123673281033687</v>
      </c>
    </row>
    <row r="49" ht="16.5" thickTop="1">
      <c r="E49" s="18"/>
    </row>
    <row r="50" spans="3:5" ht="15.75">
      <c r="C50" s="23"/>
      <c r="D50" s="23"/>
      <c r="E50" s="18"/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50"/>
  <sheetViews>
    <sheetView workbookViewId="0" topLeftCell="A1">
      <selection activeCell="J12" sqref="J12"/>
    </sheetView>
  </sheetViews>
  <sheetFormatPr defaultColWidth="9.140625" defaultRowHeight="13.5" customHeight="1"/>
  <cols>
    <col min="2" max="2" width="18.00390625" style="0" bestFit="1" customWidth="1"/>
    <col min="3" max="4" width="22.28125" style="0" customWidth="1"/>
    <col min="5" max="5" width="12.00390625" style="0" bestFit="1" customWidth="1"/>
  </cols>
  <sheetData>
    <row r="3" spans="2:5" ht="13.5" customHeight="1">
      <c r="B3" s="81" t="s">
        <v>52</v>
      </c>
      <c r="C3" s="81"/>
      <c r="D3" s="81"/>
      <c r="E3" s="81"/>
    </row>
    <row r="4" spans="2:5" ht="13.5" customHeight="1">
      <c r="B4" s="81"/>
      <c r="C4" s="81"/>
      <c r="D4" s="81"/>
      <c r="E4" s="81"/>
    </row>
    <row r="5" spans="2:5" ht="13.5" customHeight="1">
      <c r="B5" s="81"/>
      <c r="C5" s="81"/>
      <c r="D5" s="81"/>
      <c r="E5" s="81"/>
    </row>
    <row r="6" spans="2:5" ht="13.5" customHeight="1" thickBot="1">
      <c r="B6" s="82"/>
      <c r="C6" s="82"/>
      <c r="D6" s="82"/>
      <c r="E6" s="82"/>
    </row>
    <row r="7" spans="2:5" ht="32.25" customHeight="1">
      <c r="B7" s="25" t="s">
        <v>53</v>
      </c>
      <c r="C7" s="26" t="s">
        <v>55</v>
      </c>
      <c r="D7" s="27" t="s">
        <v>56</v>
      </c>
      <c r="E7" s="28" t="s">
        <v>44</v>
      </c>
    </row>
    <row r="8" spans="2:8" ht="13.5" customHeight="1">
      <c r="B8" s="29" t="s">
        <v>0</v>
      </c>
      <c r="C8" s="30">
        <v>193</v>
      </c>
      <c r="D8" s="31">
        <v>777</v>
      </c>
      <c r="E8" s="45">
        <f>(D8-C8)/C8</f>
        <v>3.0259067357512954</v>
      </c>
      <c r="G8" s="32"/>
      <c r="H8" s="44"/>
    </row>
    <row r="9" spans="2:8" ht="13.5" customHeight="1">
      <c r="B9" s="29" t="s">
        <v>1</v>
      </c>
      <c r="C9" s="30">
        <v>161</v>
      </c>
      <c r="D9" s="31">
        <v>584</v>
      </c>
      <c r="E9" s="45">
        <f aca="true" t="shared" si="0" ref="E9:E50">(D9-C9)/C9</f>
        <v>2.627329192546584</v>
      </c>
      <c r="H9" s="44"/>
    </row>
    <row r="10" spans="2:8" ht="13.5" customHeight="1">
      <c r="B10" s="29" t="s">
        <v>2</v>
      </c>
      <c r="C10" s="30">
        <v>153</v>
      </c>
      <c r="D10" s="31">
        <v>734</v>
      </c>
      <c r="E10" s="45">
        <f t="shared" si="0"/>
        <v>3.7973856209150325</v>
      </c>
      <c r="H10" s="44"/>
    </row>
    <row r="11" spans="2:8" ht="13.5" customHeight="1">
      <c r="B11" s="29" t="s">
        <v>3</v>
      </c>
      <c r="C11" s="30">
        <v>146</v>
      </c>
      <c r="D11" s="31">
        <v>567</v>
      </c>
      <c r="E11" s="45">
        <f t="shared" si="0"/>
        <v>2.8835616438356166</v>
      </c>
      <c r="H11" s="44"/>
    </row>
    <row r="12" spans="2:8" ht="13.5" customHeight="1">
      <c r="B12" s="29" t="s">
        <v>4</v>
      </c>
      <c r="C12" s="30">
        <v>247</v>
      </c>
      <c r="D12" s="31">
        <v>950</v>
      </c>
      <c r="E12" s="45">
        <f t="shared" si="0"/>
        <v>2.8461538461538463</v>
      </c>
      <c r="H12" s="44"/>
    </row>
    <row r="13" spans="2:8" ht="13.5" customHeight="1">
      <c r="B13" s="29" t="s">
        <v>5</v>
      </c>
      <c r="C13" s="30">
        <v>118</v>
      </c>
      <c r="D13" s="31">
        <v>550</v>
      </c>
      <c r="E13" s="45">
        <f t="shared" si="0"/>
        <v>3.6610169491525424</v>
      </c>
      <c r="H13" s="44"/>
    </row>
    <row r="14" spans="2:8" ht="13.5" customHeight="1">
      <c r="B14" s="29" t="s">
        <v>6</v>
      </c>
      <c r="C14" s="30">
        <v>123</v>
      </c>
      <c r="D14" s="31">
        <v>451</v>
      </c>
      <c r="E14" s="45">
        <f t="shared" si="0"/>
        <v>2.6666666666666665</v>
      </c>
      <c r="H14" s="44"/>
    </row>
    <row r="15" spans="2:8" ht="13.5" customHeight="1">
      <c r="B15" s="29" t="s">
        <v>7</v>
      </c>
      <c r="C15" s="30">
        <v>389</v>
      </c>
      <c r="D15" s="31">
        <v>1019</v>
      </c>
      <c r="E15" s="45">
        <f t="shared" si="0"/>
        <v>1.6195372750642674</v>
      </c>
      <c r="H15" s="44"/>
    </row>
    <row r="16" spans="2:8" ht="13.5" customHeight="1">
      <c r="B16" s="29" t="s">
        <v>8</v>
      </c>
      <c r="C16" s="30">
        <v>104</v>
      </c>
      <c r="D16" s="31">
        <v>531</v>
      </c>
      <c r="E16" s="45">
        <f t="shared" si="0"/>
        <v>4.105769230769231</v>
      </c>
      <c r="H16" s="44"/>
    </row>
    <row r="17" spans="2:8" ht="13.5" customHeight="1">
      <c r="B17" s="29" t="s">
        <v>9</v>
      </c>
      <c r="C17" s="30">
        <v>133</v>
      </c>
      <c r="D17" s="31">
        <v>487</v>
      </c>
      <c r="E17" s="45">
        <f t="shared" si="0"/>
        <v>2.661654135338346</v>
      </c>
      <c r="H17" s="44"/>
    </row>
    <row r="18" spans="2:8" ht="13.5" customHeight="1">
      <c r="B18" s="29" t="s">
        <v>10</v>
      </c>
      <c r="C18" s="30">
        <v>111</v>
      </c>
      <c r="D18" s="31">
        <v>351</v>
      </c>
      <c r="E18" s="45">
        <f t="shared" si="0"/>
        <v>2.1621621621621623</v>
      </c>
      <c r="H18" s="44"/>
    </row>
    <row r="19" spans="2:8" ht="13.5" customHeight="1">
      <c r="B19" s="29" t="s">
        <v>14</v>
      </c>
      <c r="C19" s="30">
        <v>67</v>
      </c>
      <c r="D19" s="31">
        <v>231</v>
      </c>
      <c r="E19" s="45">
        <f t="shared" si="0"/>
        <v>2.4477611940298507</v>
      </c>
      <c r="H19" s="44"/>
    </row>
    <row r="20" spans="2:8" ht="13.5" customHeight="1">
      <c r="B20" s="29" t="s">
        <v>11</v>
      </c>
      <c r="C20" s="30">
        <v>325</v>
      </c>
      <c r="D20" s="31">
        <v>916</v>
      </c>
      <c r="E20" s="45">
        <f t="shared" si="0"/>
        <v>1.8184615384615384</v>
      </c>
      <c r="H20" s="44"/>
    </row>
    <row r="21" spans="2:8" ht="13.5" customHeight="1">
      <c r="B21" s="29" t="s">
        <v>12</v>
      </c>
      <c r="C21" s="30">
        <v>492</v>
      </c>
      <c r="D21" s="31">
        <v>939</v>
      </c>
      <c r="E21" s="45">
        <f t="shared" si="0"/>
        <v>0.9085365853658537</v>
      </c>
      <c r="H21" s="44"/>
    </row>
    <row r="22" spans="2:8" ht="13.5" customHeight="1">
      <c r="B22" s="29" t="s">
        <v>13</v>
      </c>
      <c r="C22" s="30">
        <v>116</v>
      </c>
      <c r="D22" s="31">
        <v>357</v>
      </c>
      <c r="E22" s="45">
        <f t="shared" si="0"/>
        <v>2.0775862068965516</v>
      </c>
      <c r="H22" s="44"/>
    </row>
    <row r="23" spans="2:8" ht="13.5" customHeight="1">
      <c r="B23" s="29" t="s">
        <v>16</v>
      </c>
      <c r="C23" s="30">
        <v>188</v>
      </c>
      <c r="D23" s="31">
        <v>605</v>
      </c>
      <c r="E23" s="45">
        <f t="shared" si="0"/>
        <v>2.2180851063829787</v>
      </c>
      <c r="H23" s="44"/>
    </row>
    <row r="24" spans="2:8" ht="13.5" customHeight="1">
      <c r="B24" s="29" t="s">
        <v>15</v>
      </c>
      <c r="C24" s="30">
        <v>251</v>
      </c>
      <c r="D24" s="31">
        <v>921</v>
      </c>
      <c r="E24" s="45">
        <f t="shared" si="0"/>
        <v>2.6693227091633465</v>
      </c>
      <c r="H24" s="44"/>
    </row>
    <row r="25" spans="2:8" ht="13.5" customHeight="1">
      <c r="B25" s="29" t="s">
        <v>17</v>
      </c>
      <c r="C25" s="30">
        <v>284</v>
      </c>
      <c r="D25" s="31">
        <v>565</v>
      </c>
      <c r="E25" s="45">
        <f t="shared" si="0"/>
        <v>0.9894366197183099</v>
      </c>
      <c r="H25" s="44"/>
    </row>
    <row r="26" spans="2:8" ht="13.5" customHeight="1">
      <c r="B26" s="29" t="s">
        <v>18</v>
      </c>
      <c r="C26" s="30">
        <v>37</v>
      </c>
      <c r="D26" s="31">
        <v>152</v>
      </c>
      <c r="E26" s="45">
        <f t="shared" si="0"/>
        <v>3.108108108108108</v>
      </c>
      <c r="H26" s="44"/>
    </row>
    <row r="27" spans="2:8" ht="13.5" customHeight="1">
      <c r="B27" s="29" t="s">
        <v>19</v>
      </c>
      <c r="C27" s="30">
        <v>245</v>
      </c>
      <c r="D27" s="31">
        <v>290</v>
      </c>
      <c r="E27" s="45">
        <f t="shared" si="0"/>
        <v>0.1836734693877551</v>
      </c>
      <c r="H27" s="44"/>
    </row>
    <row r="28" spans="2:8" ht="13.5" customHeight="1">
      <c r="B28" s="29" t="s">
        <v>20</v>
      </c>
      <c r="C28" s="30">
        <v>37</v>
      </c>
      <c r="D28" s="31">
        <v>541</v>
      </c>
      <c r="E28" s="45">
        <f t="shared" si="0"/>
        <v>13.621621621621621</v>
      </c>
      <c r="H28" s="44"/>
    </row>
    <row r="29" spans="2:8" ht="13.5" customHeight="1">
      <c r="B29" s="29" t="s">
        <v>21</v>
      </c>
      <c r="C29" s="30">
        <v>500</v>
      </c>
      <c r="D29" s="31">
        <v>446</v>
      </c>
      <c r="E29" s="45">
        <f t="shared" si="0"/>
        <v>-0.108</v>
      </c>
      <c r="H29" s="44"/>
    </row>
    <row r="30" spans="2:8" ht="13.5" customHeight="1">
      <c r="B30" s="29" t="s">
        <v>22</v>
      </c>
      <c r="C30" s="30">
        <v>96</v>
      </c>
      <c r="D30" s="31">
        <v>226</v>
      </c>
      <c r="E30" s="45">
        <f t="shared" si="0"/>
        <v>1.3541666666666667</v>
      </c>
      <c r="H30" s="44"/>
    </row>
    <row r="31" spans="2:8" ht="13.5" customHeight="1">
      <c r="B31" s="29" t="s">
        <v>23</v>
      </c>
      <c r="C31" s="30">
        <v>736</v>
      </c>
      <c r="D31" s="31">
        <v>928</v>
      </c>
      <c r="E31" s="45">
        <f t="shared" si="0"/>
        <v>0.2608695652173913</v>
      </c>
      <c r="H31" s="44"/>
    </row>
    <row r="32" spans="2:8" ht="13.5" customHeight="1">
      <c r="B32" s="29" t="s">
        <v>24</v>
      </c>
      <c r="C32" s="30">
        <v>67</v>
      </c>
      <c r="D32" s="31">
        <v>239</v>
      </c>
      <c r="E32" s="45">
        <f t="shared" si="0"/>
        <v>2.5671641791044775</v>
      </c>
      <c r="H32" s="44"/>
    </row>
    <row r="33" spans="2:8" ht="13.5" customHeight="1">
      <c r="B33" s="29" t="s">
        <v>25</v>
      </c>
      <c r="C33" s="30">
        <v>201</v>
      </c>
      <c r="D33" s="31">
        <v>771</v>
      </c>
      <c r="E33" s="45">
        <f t="shared" si="0"/>
        <v>2.8358208955223883</v>
      </c>
      <c r="H33" s="44"/>
    </row>
    <row r="34" spans="2:8" ht="13.5" customHeight="1">
      <c r="B34" s="29" t="s">
        <v>26</v>
      </c>
      <c r="C34" s="30">
        <v>118</v>
      </c>
      <c r="D34" s="31">
        <v>250</v>
      </c>
      <c r="E34" s="45">
        <f t="shared" si="0"/>
        <v>1.11864406779661</v>
      </c>
      <c r="H34" s="44"/>
    </row>
    <row r="35" spans="2:8" ht="13.5" customHeight="1">
      <c r="B35" s="29" t="s">
        <v>27</v>
      </c>
      <c r="C35" s="30">
        <v>633</v>
      </c>
      <c r="D35" s="31">
        <v>2804</v>
      </c>
      <c r="E35" s="45">
        <f t="shared" si="0"/>
        <v>3.4296998420221168</v>
      </c>
      <c r="H35" s="44"/>
    </row>
    <row r="36" spans="2:8" ht="13.5" customHeight="1">
      <c r="B36" s="29" t="s">
        <v>28</v>
      </c>
      <c r="C36" s="30">
        <v>566</v>
      </c>
      <c r="D36" s="31">
        <v>835</v>
      </c>
      <c r="E36" s="45">
        <f t="shared" si="0"/>
        <v>0.4752650176678445</v>
      </c>
      <c r="H36" s="44"/>
    </row>
    <row r="37" spans="2:8" ht="13.5" customHeight="1">
      <c r="B37" s="29" t="s">
        <v>29</v>
      </c>
      <c r="C37" s="30">
        <v>202</v>
      </c>
      <c r="D37" s="31">
        <v>712</v>
      </c>
      <c r="E37" s="45">
        <f t="shared" si="0"/>
        <v>2.5247524752475248</v>
      </c>
      <c r="H37" s="44"/>
    </row>
    <row r="38" spans="2:8" ht="13.5" customHeight="1">
      <c r="B38" s="29" t="s">
        <v>30</v>
      </c>
      <c r="C38" s="30">
        <v>62</v>
      </c>
      <c r="D38" s="31">
        <v>284</v>
      </c>
      <c r="E38" s="45">
        <f t="shared" si="0"/>
        <v>3.5806451612903225</v>
      </c>
      <c r="H38" s="44"/>
    </row>
    <row r="39" spans="2:8" ht="13.5" customHeight="1">
      <c r="B39" s="29" t="s">
        <v>31</v>
      </c>
      <c r="C39" s="30">
        <v>618</v>
      </c>
      <c r="D39" s="31">
        <v>1522</v>
      </c>
      <c r="E39" s="45">
        <f t="shared" si="0"/>
        <v>1.4627831715210355</v>
      </c>
      <c r="H39" s="44"/>
    </row>
    <row r="40" spans="2:8" ht="13.5" customHeight="1">
      <c r="B40" s="29" t="s">
        <v>32</v>
      </c>
      <c r="C40" s="30">
        <v>133</v>
      </c>
      <c r="D40" s="31">
        <v>388</v>
      </c>
      <c r="E40" s="45">
        <f t="shared" si="0"/>
        <v>1.9172932330827068</v>
      </c>
      <c r="H40" s="44"/>
    </row>
    <row r="41" spans="2:8" ht="13.5" customHeight="1">
      <c r="B41" s="29" t="s">
        <v>35</v>
      </c>
      <c r="C41" s="30">
        <v>157</v>
      </c>
      <c r="D41" s="31">
        <v>397</v>
      </c>
      <c r="E41" s="45">
        <f t="shared" si="0"/>
        <v>1.5286624203821657</v>
      </c>
      <c r="H41" s="44"/>
    </row>
    <row r="42" spans="2:8" ht="13.5" customHeight="1">
      <c r="B42" s="29" t="s">
        <v>33</v>
      </c>
      <c r="C42" s="30">
        <v>175</v>
      </c>
      <c r="D42" s="31">
        <v>592</v>
      </c>
      <c r="E42" s="45">
        <f t="shared" si="0"/>
        <v>2.382857142857143</v>
      </c>
      <c r="H42" s="44"/>
    </row>
    <row r="43" spans="2:8" ht="13.5" customHeight="1">
      <c r="B43" s="29" t="s">
        <v>34</v>
      </c>
      <c r="C43" s="30">
        <v>180</v>
      </c>
      <c r="D43" s="31">
        <v>575</v>
      </c>
      <c r="E43" s="45">
        <f t="shared" si="0"/>
        <v>2.1944444444444446</v>
      </c>
      <c r="H43" s="44"/>
    </row>
    <row r="44" spans="2:8" ht="13.5" customHeight="1">
      <c r="B44" s="29" t="s">
        <v>36</v>
      </c>
      <c r="C44" s="30">
        <v>116</v>
      </c>
      <c r="D44" s="31">
        <v>190</v>
      </c>
      <c r="E44" s="45">
        <f t="shared" si="0"/>
        <v>0.6379310344827587</v>
      </c>
      <c r="H44" s="44"/>
    </row>
    <row r="45" spans="2:8" ht="13.5" customHeight="1">
      <c r="B45" s="29" t="s">
        <v>37</v>
      </c>
      <c r="C45" s="30">
        <v>176</v>
      </c>
      <c r="D45" s="31">
        <v>1217</v>
      </c>
      <c r="E45" s="45">
        <f t="shared" si="0"/>
        <v>5.9147727272727275</v>
      </c>
      <c r="H45" s="44"/>
    </row>
    <row r="46" spans="2:8" ht="13.5" customHeight="1">
      <c r="B46" s="29" t="s">
        <v>38</v>
      </c>
      <c r="C46" s="30">
        <v>67</v>
      </c>
      <c r="D46" s="31">
        <v>232</v>
      </c>
      <c r="E46" s="45">
        <f t="shared" si="0"/>
        <v>2.462686567164179</v>
      </c>
      <c r="H46" s="44"/>
    </row>
    <row r="47" spans="2:8" ht="13.5" customHeight="1">
      <c r="B47" s="29" t="s">
        <v>41</v>
      </c>
      <c r="C47" s="30">
        <v>653</v>
      </c>
      <c r="D47" s="31">
        <v>1067</v>
      </c>
      <c r="E47" s="45">
        <f t="shared" si="0"/>
        <v>0.6339969372128637</v>
      </c>
      <c r="H47" s="44"/>
    </row>
    <row r="48" spans="2:8" ht="13.5" customHeight="1">
      <c r="B48" s="29" t="s">
        <v>39</v>
      </c>
      <c r="C48" s="30">
        <v>18</v>
      </c>
      <c r="D48" s="31">
        <v>209</v>
      </c>
      <c r="E48" s="45">
        <f t="shared" si="0"/>
        <v>10.61111111111111</v>
      </c>
      <c r="H48" s="44"/>
    </row>
    <row r="49" spans="2:8" ht="13.5" customHeight="1">
      <c r="B49" s="29" t="s">
        <v>40</v>
      </c>
      <c r="C49" s="30">
        <v>120</v>
      </c>
      <c r="D49" s="31">
        <v>403</v>
      </c>
      <c r="E49" s="45">
        <f t="shared" si="0"/>
        <v>2.3583333333333334</v>
      </c>
      <c r="H49" s="44"/>
    </row>
    <row r="50" spans="2:8" ht="13.5" customHeight="1" thickBot="1">
      <c r="B50" s="33" t="s">
        <v>43</v>
      </c>
      <c r="C50" s="34">
        <f>SUM(C8:C49)</f>
        <v>9514</v>
      </c>
      <c r="D50" s="35">
        <f>SUM(D8:D49)</f>
        <v>26805</v>
      </c>
      <c r="E50" s="46">
        <f t="shared" si="0"/>
        <v>1.817426949758251</v>
      </c>
      <c r="H50" s="44"/>
    </row>
  </sheetData>
  <mergeCells count="1">
    <mergeCell ref="B3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7"/>
  <sheetViews>
    <sheetView tabSelected="1" workbookViewId="0" topLeftCell="A1">
      <selection activeCell="J10" sqref="J10"/>
    </sheetView>
  </sheetViews>
  <sheetFormatPr defaultColWidth="9.140625" defaultRowHeight="12.75"/>
  <cols>
    <col min="8" max="8" width="13.00390625" style="0" customWidth="1"/>
  </cols>
  <sheetData>
    <row r="1" spans="2:8" ht="15.75" customHeight="1">
      <c r="B1" s="78" t="s">
        <v>89</v>
      </c>
      <c r="C1" s="78"/>
      <c r="D1" s="78"/>
      <c r="E1" s="78"/>
      <c r="F1" s="78"/>
      <c r="G1" s="78"/>
      <c r="H1" s="78"/>
    </row>
    <row r="2" spans="2:8" ht="12.75">
      <c r="B2" s="78"/>
      <c r="C2" s="78"/>
      <c r="D2" s="78"/>
      <c r="E2" s="78"/>
      <c r="F2" s="78"/>
      <c r="G2" s="78"/>
      <c r="H2" s="78"/>
    </row>
    <row r="3" spans="2:8" ht="6" customHeight="1" thickBot="1">
      <c r="B3" s="83"/>
      <c r="C3" s="83"/>
      <c r="D3" s="83"/>
      <c r="E3" s="83"/>
      <c r="F3" s="83"/>
      <c r="G3" s="83"/>
      <c r="H3" s="83"/>
    </row>
    <row r="4" spans="2:8" ht="13.5" thickTop="1">
      <c r="B4" s="47" t="s">
        <v>53</v>
      </c>
      <c r="C4" s="48" t="s">
        <v>79</v>
      </c>
      <c r="D4" s="49"/>
      <c r="E4" s="49"/>
      <c r="F4" s="49"/>
      <c r="G4" s="49"/>
      <c r="H4" s="50"/>
    </row>
    <row r="5" spans="2:9" ht="12.75">
      <c r="B5" s="51"/>
      <c r="C5" s="52"/>
      <c r="D5" s="53"/>
      <c r="E5" s="54" t="s">
        <v>80</v>
      </c>
      <c r="F5" s="55"/>
      <c r="G5" s="55"/>
      <c r="H5" s="56"/>
      <c r="I5" s="57"/>
    </row>
    <row r="6" spans="2:9" ht="12.75">
      <c r="B6" s="51"/>
      <c r="C6" s="58"/>
      <c r="D6" s="53"/>
      <c r="E6" s="58" t="s">
        <v>81</v>
      </c>
      <c r="F6" s="53"/>
      <c r="G6" s="58" t="s">
        <v>82</v>
      </c>
      <c r="H6" s="56"/>
      <c r="I6" s="57"/>
    </row>
    <row r="7" spans="2:9" ht="12.75">
      <c r="B7" s="51"/>
      <c r="C7" s="58"/>
      <c r="D7" s="59" t="s">
        <v>83</v>
      </c>
      <c r="E7" s="60"/>
      <c r="F7" s="59" t="s">
        <v>83</v>
      </c>
      <c r="G7" s="60"/>
      <c r="H7" s="61" t="s">
        <v>83</v>
      </c>
      <c r="I7" s="57"/>
    </row>
    <row r="8" spans="2:9" ht="13.5" thickBot="1">
      <c r="B8" s="62"/>
      <c r="C8" s="63">
        <f aca="true" t="shared" si="0" ref="C8:H8">SUM(C9:C50)</f>
        <v>1043547</v>
      </c>
      <c r="D8" s="64">
        <f t="shared" si="0"/>
        <v>100.00000000000001</v>
      </c>
      <c r="E8" s="63">
        <f t="shared" si="0"/>
        <v>337053</v>
      </c>
      <c r="F8" s="64">
        <f t="shared" si="0"/>
        <v>100.00000000000001</v>
      </c>
      <c r="G8" s="63">
        <f t="shared" si="0"/>
        <v>706494</v>
      </c>
      <c r="H8" s="65">
        <f t="shared" si="0"/>
        <v>100.00000000000003</v>
      </c>
      <c r="I8" s="57"/>
    </row>
    <row r="9" spans="2:9" ht="13.5" thickTop="1">
      <c r="B9" s="66" t="s">
        <v>0</v>
      </c>
      <c r="C9" s="67">
        <f>SUM(E9,G9)</f>
        <v>17644</v>
      </c>
      <c r="D9" s="68">
        <f>C9*100/C8</f>
        <v>1.6907719537308814</v>
      </c>
      <c r="E9" s="67">
        <v>7620</v>
      </c>
      <c r="F9" s="68">
        <f>E9*100/E8</f>
        <v>2.260772044752606</v>
      </c>
      <c r="G9" s="67">
        <v>10024</v>
      </c>
      <c r="H9" s="69">
        <f>G9*100/G8</f>
        <v>1.418837244194572</v>
      </c>
      <c r="I9" s="57"/>
    </row>
    <row r="10" spans="2:9" ht="12.75">
      <c r="B10" s="70" t="s">
        <v>1</v>
      </c>
      <c r="C10" s="71">
        <f aca="true" t="shared" si="1" ref="C10:C50">SUM(E10,G10)</f>
        <v>27495</v>
      </c>
      <c r="D10" s="72">
        <f>C10*100/C8</f>
        <v>2.634763934925787</v>
      </c>
      <c r="E10" s="71">
        <v>12630</v>
      </c>
      <c r="F10" s="72">
        <f>E10*100/E8</f>
        <v>3.7471851607907363</v>
      </c>
      <c r="G10" s="71">
        <v>14865</v>
      </c>
      <c r="H10" s="73">
        <f>G10*100/G8</f>
        <v>2.104051839081436</v>
      </c>
      <c r="I10" s="57"/>
    </row>
    <row r="11" spans="2:9" ht="12.75">
      <c r="B11" s="70" t="s">
        <v>2</v>
      </c>
      <c r="C11" s="71">
        <f t="shared" si="1"/>
        <v>27348</v>
      </c>
      <c r="D11" s="72">
        <f>C11*100/C8</f>
        <v>2.6206773628787206</v>
      </c>
      <c r="E11" s="71">
        <v>8489</v>
      </c>
      <c r="F11" s="72">
        <f>E11*100/E8</f>
        <v>2.5185949984127127</v>
      </c>
      <c r="G11" s="71">
        <v>18859</v>
      </c>
      <c r="H11" s="73">
        <f>G11*100/G8</f>
        <v>2.6693786500663843</v>
      </c>
      <c r="I11" s="57"/>
    </row>
    <row r="12" spans="2:9" ht="12.75">
      <c r="B12" s="70" t="s">
        <v>3</v>
      </c>
      <c r="C12" s="71">
        <f t="shared" si="1"/>
        <v>27440</v>
      </c>
      <c r="D12" s="72">
        <f>C12*100/C8</f>
        <v>2.6294934487857278</v>
      </c>
      <c r="E12" s="71">
        <v>12199</v>
      </c>
      <c r="F12" s="72">
        <f>E12*100/E8</f>
        <v>3.6193120963171963</v>
      </c>
      <c r="G12" s="71">
        <v>15241</v>
      </c>
      <c r="H12" s="73">
        <f>G12*100/G8</f>
        <v>2.15727239014061</v>
      </c>
      <c r="I12" s="57"/>
    </row>
    <row r="13" spans="2:9" ht="12.75">
      <c r="B13" s="70" t="s">
        <v>4</v>
      </c>
      <c r="C13" s="71">
        <f t="shared" si="1"/>
        <v>34093</v>
      </c>
      <c r="D13" s="72">
        <f>C13*100/C8</f>
        <v>3.267030617691393</v>
      </c>
      <c r="E13" s="71">
        <v>9929</v>
      </c>
      <c r="F13" s="72">
        <f>E13*100/E8</f>
        <v>2.9458275108069056</v>
      </c>
      <c r="G13" s="71">
        <v>24164</v>
      </c>
      <c r="H13" s="73">
        <f>G13*100/G8</f>
        <v>3.420269669664569</v>
      </c>
      <c r="I13" s="57"/>
    </row>
    <row r="14" spans="2:9" ht="12.75">
      <c r="B14" s="70" t="s">
        <v>5</v>
      </c>
      <c r="C14" s="71">
        <f t="shared" si="1"/>
        <v>13362</v>
      </c>
      <c r="D14" s="72">
        <f>C14*100/C8</f>
        <v>1.2804406509721171</v>
      </c>
      <c r="E14" s="71">
        <v>5224</v>
      </c>
      <c r="F14" s="72">
        <f>E14*100/E8</f>
        <v>1.549904614407823</v>
      </c>
      <c r="G14" s="71">
        <v>8138</v>
      </c>
      <c r="H14" s="73">
        <f>G14*100/G8</f>
        <v>1.1518852247860563</v>
      </c>
      <c r="I14" s="57"/>
    </row>
    <row r="15" spans="2:9" ht="12.75">
      <c r="B15" s="70" t="s">
        <v>6</v>
      </c>
      <c r="C15" s="71">
        <f t="shared" si="1"/>
        <v>14694</v>
      </c>
      <c r="D15" s="72">
        <f>C15*100/C8</f>
        <v>1.4080822425822699</v>
      </c>
      <c r="E15" s="71">
        <v>7827</v>
      </c>
      <c r="F15" s="72">
        <f>E15*100/E8</f>
        <v>2.322186718409271</v>
      </c>
      <c r="G15" s="71">
        <v>6867</v>
      </c>
      <c r="H15" s="73">
        <f>G15*100/G8</f>
        <v>0.9719827769237955</v>
      </c>
      <c r="I15" s="57"/>
    </row>
    <row r="16" spans="2:9" ht="12.75">
      <c r="B16" s="70" t="s">
        <v>7</v>
      </c>
      <c r="C16" s="71">
        <f t="shared" si="1"/>
        <v>34453</v>
      </c>
      <c r="D16" s="72">
        <f>C16*100/C8</f>
        <v>3.301528345153596</v>
      </c>
      <c r="E16" s="71">
        <v>9928</v>
      </c>
      <c r="F16" s="72">
        <f>E16*100/E8</f>
        <v>2.9455308215621874</v>
      </c>
      <c r="G16" s="71">
        <v>24525</v>
      </c>
      <c r="H16" s="73">
        <f>G16*100/G8</f>
        <v>3.4713670604421267</v>
      </c>
      <c r="I16" s="57"/>
    </row>
    <row r="17" spans="2:9" ht="12.75">
      <c r="B17" s="70" t="s">
        <v>8</v>
      </c>
      <c r="C17" s="71">
        <f t="shared" si="1"/>
        <v>13679</v>
      </c>
      <c r="D17" s="72">
        <f>C17*100/C8</f>
        <v>1.310817816543002</v>
      </c>
      <c r="E17" s="71">
        <v>5189</v>
      </c>
      <c r="F17" s="72">
        <f>E17*100/E8</f>
        <v>1.5395204908426865</v>
      </c>
      <c r="G17" s="71">
        <v>8490</v>
      </c>
      <c r="H17" s="73">
        <f>G17*100/G8</f>
        <v>1.2017087193946445</v>
      </c>
      <c r="I17" s="57"/>
    </row>
    <row r="18" spans="2:9" ht="12.75">
      <c r="B18" s="70" t="s">
        <v>9</v>
      </c>
      <c r="C18" s="71">
        <f t="shared" si="1"/>
        <v>18538</v>
      </c>
      <c r="D18" s="72">
        <f>C18*100/C8</f>
        <v>1.7764413102620198</v>
      </c>
      <c r="E18" s="71">
        <v>6414</v>
      </c>
      <c r="F18" s="72">
        <f>E18*100/E8</f>
        <v>1.9029648156224688</v>
      </c>
      <c r="G18" s="71">
        <v>12124</v>
      </c>
      <c r="H18" s="73">
        <f>G18*100/G8</f>
        <v>1.7160796836208092</v>
      </c>
      <c r="I18" s="57"/>
    </row>
    <row r="19" spans="2:9" ht="12.75">
      <c r="B19" s="70" t="s">
        <v>10</v>
      </c>
      <c r="C19" s="71">
        <f t="shared" si="1"/>
        <v>11592</v>
      </c>
      <c r="D19" s="72">
        <f>C19*100/C8</f>
        <v>1.1108268242829504</v>
      </c>
      <c r="E19" s="71">
        <v>3896</v>
      </c>
      <c r="F19" s="72">
        <f>E19*100/E8</f>
        <v>1.155901297422067</v>
      </c>
      <c r="G19" s="71">
        <v>7696</v>
      </c>
      <c r="H19" s="73">
        <f>G19*100/G8</f>
        <v>1.089322768487772</v>
      </c>
      <c r="I19" s="57"/>
    </row>
    <row r="20" spans="2:9" ht="12.75">
      <c r="B20" s="70" t="s">
        <v>11</v>
      </c>
      <c r="C20" s="71">
        <f t="shared" si="1"/>
        <v>51835</v>
      </c>
      <c r="D20" s="72">
        <f>C20*100/C8</f>
        <v>4.967193619453652</v>
      </c>
      <c r="E20" s="71">
        <v>17903</v>
      </c>
      <c r="F20" s="72">
        <f>E20*100/E8</f>
        <v>5.31162754818975</v>
      </c>
      <c r="G20" s="71">
        <v>33932</v>
      </c>
      <c r="H20" s="73">
        <f>G20*100/G8</f>
        <v>4.802871645052895</v>
      </c>
      <c r="I20" s="57"/>
    </row>
    <row r="21" spans="2:9" ht="12.75">
      <c r="B21" s="70" t="s">
        <v>12</v>
      </c>
      <c r="C21" s="71">
        <f t="shared" si="1"/>
        <v>40405</v>
      </c>
      <c r="D21" s="72">
        <f>C21*100/C8</f>
        <v>3.871890772528693</v>
      </c>
      <c r="E21" s="71">
        <v>10406</v>
      </c>
      <c r="F21" s="72">
        <f>E21*100/E8</f>
        <v>3.087348280537482</v>
      </c>
      <c r="G21" s="71">
        <v>29999</v>
      </c>
      <c r="H21" s="73">
        <f>G21*100/G8</f>
        <v>4.246179019213185</v>
      </c>
      <c r="I21" s="57"/>
    </row>
    <row r="22" spans="2:9" ht="12.75">
      <c r="B22" s="70" t="s">
        <v>13</v>
      </c>
      <c r="C22" s="71">
        <f t="shared" si="1"/>
        <v>9153</v>
      </c>
      <c r="D22" s="72">
        <f>C22*100/C8</f>
        <v>0.8771047207265221</v>
      </c>
      <c r="E22" s="71">
        <v>3650</v>
      </c>
      <c r="F22" s="72">
        <f>E22*100/E8</f>
        <v>1.0829157432213925</v>
      </c>
      <c r="G22" s="71">
        <v>5503</v>
      </c>
      <c r="H22" s="73">
        <f>G22*100/G8</f>
        <v>0.7789167353155158</v>
      </c>
      <c r="I22" s="57"/>
    </row>
    <row r="23" spans="2:9" ht="12.75">
      <c r="B23" s="70" t="s">
        <v>16</v>
      </c>
      <c r="C23" s="71">
        <f t="shared" si="1"/>
        <v>17207</v>
      </c>
      <c r="D23" s="72">
        <f>C23*100/C8</f>
        <v>1.6488955456725956</v>
      </c>
      <c r="E23" s="71">
        <v>7487</v>
      </c>
      <c r="F23" s="72">
        <f>E23*100/E8</f>
        <v>2.2213123752050863</v>
      </c>
      <c r="G23" s="71">
        <v>9720</v>
      </c>
      <c r="H23" s="73">
        <f>G23*100/G8</f>
        <v>1.3758078624871548</v>
      </c>
      <c r="I23" s="57"/>
    </row>
    <row r="24" spans="2:9" ht="12.75">
      <c r="B24" s="70" t="s">
        <v>15</v>
      </c>
      <c r="C24" s="71">
        <f t="shared" si="1"/>
        <v>26726</v>
      </c>
      <c r="D24" s="72">
        <f>C24*100/C8</f>
        <v>2.5610729559856913</v>
      </c>
      <c r="E24" s="71">
        <v>8371</v>
      </c>
      <c r="F24" s="72">
        <f>E24*100/E8</f>
        <v>2.483585667535966</v>
      </c>
      <c r="G24" s="71">
        <v>18355</v>
      </c>
      <c r="H24" s="73">
        <f>G24*100/G8</f>
        <v>2.5980404646040873</v>
      </c>
      <c r="I24" s="57"/>
    </row>
    <row r="25" spans="2:9" ht="12.75">
      <c r="B25" s="70" t="s">
        <v>17</v>
      </c>
      <c r="C25" s="71">
        <f t="shared" si="1"/>
        <v>21678</v>
      </c>
      <c r="D25" s="72">
        <f>C25*100/C8</f>
        <v>2.0773381553490164</v>
      </c>
      <c r="E25" s="71">
        <v>5997</v>
      </c>
      <c r="F25" s="72">
        <f>E25*100/E8</f>
        <v>1.7792454005749838</v>
      </c>
      <c r="G25" s="71">
        <v>15681</v>
      </c>
      <c r="H25" s="73">
        <f>G25*100/G8</f>
        <v>2.2195517584013453</v>
      </c>
      <c r="I25" s="57"/>
    </row>
    <row r="26" spans="2:9" ht="12.75">
      <c r="B26" s="70" t="s">
        <v>19</v>
      </c>
      <c r="C26" s="71">
        <f t="shared" si="1"/>
        <v>11874</v>
      </c>
      <c r="D26" s="72">
        <f>C26*100/C8</f>
        <v>1.137850044128343</v>
      </c>
      <c r="E26" s="71">
        <v>3892</v>
      </c>
      <c r="F26" s="72">
        <f>E26*100/E8</f>
        <v>1.1547145404431944</v>
      </c>
      <c r="G26" s="71">
        <v>7982</v>
      </c>
      <c r="H26" s="73">
        <f>G26*100/G8</f>
        <v>1.12980435785725</v>
      </c>
      <c r="I26" s="57"/>
    </row>
    <row r="27" spans="2:9" ht="12.75">
      <c r="B27" s="70" t="s">
        <v>20</v>
      </c>
      <c r="C27" s="71">
        <f t="shared" si="1"/>
        <v>19291</v>
      </c>
      <c r="D27" s="72">
        <f>C27*100/C8</f>
        <v>1.848599056870462</v>
      </c>
      <c r="E27" s="71">
        <v>9151</v>
      </c>
      <c r="F27" s="72">
        <f>E27*100/E8</f>
        <v>2.715003278416154</v>
      </c>
      <c r="G27" s="71">
        <v>10140</v>
      </c>
      <c r="H27" s="73">
        <f>G27*100/G8</f>
        <v>1.4352563503724023</v>
      </c>
      <c r="I27" s="57"/>
    </row>
    <row r="28" spans="2:9" ht="12.75">
      <c r="B28" s="70" t="s">
        <v>21</v>
      </c>
      <c r="C28" s="71">
        <f t="shared" si="1"/>
        <v>18756</v>
      </c>
      <c r="D28" s="72">
        <f>C28*100/C8</f>
        <v>1.7973316007807985</v>
      </c>
      <c r="E28" s="71">
        <v>5224</v>
      </c>
      <c r="F28" s="72">
        <f>E28*100/E8</f>
        <v>1.549904614407823</v>
      </c>
      <c r="G28" s="71">
        <v>13532</v>
      </c>
      <c r="H28" s="73">
        <f>G28*100/G8</f>
        <v>1.9153736620551625</v>
      </c>
      <c r="I28" s="57"/>
    </row>
    <row r="29" spans="2:9" ht="12.75">
      <c r="B29" s="70" t="s">
        <v>22</v>
      </c>
      <c r="C29" s="71">
        <f t="shared" si="1"/>
        <v>9500</v>
      </c>
      <c r="D29" s="72">
        <f>C29*100/C8</f>
        <v>0.9103566969192571</v>
      </c>
      <c r="E29" s="71">
        <v>4449</v>
      </c>
      <c r="F29" s="72">
        <f>E29*100/E8</f>
        <v>1.3199704497512261</v>
      </c>
      <c r="G29" s="71">
        <v>5051</v>
      </c>
      <c r="H29" s="73">
        <f>G29*100/G8</f>
        <v>0.7149388388294876</v>
      </c>
      <c r="I29" s="57"/>
    </row>
    <row r="30" spans="2:9" ht="12.75">
      <c r="B30" s="70" t="s">
        <v>23</v>
      </c>
      <c r="C30" s="71">
        <f t="shared" si="1"/>
        <v>36594</v>
      </c>
      <c r="D30" s="72">
        <f>C30*100/C8</f>
        <v>3.506693996532978</v>
      </c>
      <c r="E30" s="71">
        <v>13374</v>
      </c>
      <c r="F30" s="72">
        <f>E30*100/E8</f>
        <v>3.9679219588610692</v>
      </c>
      <c r="G30" s="71">
        <v>23220</v>
      </c>
      <c r="H30" s="73">
        <f>G30*100/G8</f>
        <v>3.2866521159415365</v>
      </c>
      <c r="I30" s="57"/>
    </row>
    <row r="31" spans="2:9" ht="12.75">
      <c r="B31" s="70" t="s">
        <v>24</v>
      </c>
      <c r="C31" s="71">
        <f t="shared" si="1"/>
        <v>20456</v>
      </c>
      <c r="D31" s="72">
        <f>C31*100/C8</f>
        <v>1.9602375360189814</v>
      </c>
      <c r="E31" s="71">
        <v>3298</v>
      </c>
      <c r="F31" s="72">
        <f>E31*100/E8</f>
        <v>0.9784811290805897</v>
      </c>
      <c r="G31" s="71">
        <v>17158</v>
      </c>
      <c r="H31" s="73">
        <f>G31*100/G8</f>
        <v>2.4286122741311322</v>
      </c>
      <c r="I31" s="57"/>
    </row>
    <row r="32" spans="2:9" ht="12.75">
      <c r="B32" s="70" t="s">
        <v>25</v>
      </c>
      <c r="C32" s="71">
        <f t="shared" si="1"/>
        <v>28713</v>
      </c>
      <c r="D32" s="72">
        <f>C32*100/C8</f>
        <v>2.7514812461729083</v>
      </c>
      <c r="E32" s="71">
        <v>15173</v>
      </c>
      <c r="F32" s="72">
        <f>E32*100/E8</f>
        <v>4.501665910109093</v>
      </c>
      <c r="G32" s="71">
        <v>13540</v>
      </c>
      <c r="H32" s="73">
        <f>G32*100/G8</f>
        <v>1.9165060142053578</v>
      </c>
      <c r="I32" s="57"/>
    </row>
    <row r="33" spans="2:9" ht="12.75">
      <c r="B33" s="70" t="s">
        <v>26</v>
      </c>
      <c r="C33" s="71">
        <f t="shared" si="1"/>
        <v>9140</v>
      </c>
      <c r="D33" s="72">
        <f>C33*100/C8</f>
        <v>0.8758589694570537</v>
      </c>
      <c r="E33" s="71">
        <v>3861</v>
      </c>
      <c r="F33" s="72">
        <f>E33*100/E8</f>
        <v>1.1455171738569305</v>
      </c>
      <c r="G33" s="71">
        <v>5279</v>
      </c>
      <c r="H33" s="73">
        <f>G33*100/G8</f>
        <v>0.7472108751100505</v>
      </c>
      <c r="I33" s="57"/>
    </row>
    <row r="34" spans="2:9" ht="12.75">
      <c r="B34" s="70" t="s">
        <v>28</v>
      </c>
      <c r="C34" s="71">
        <f t="shared" si="1"/>
        <v>26046</v>
      </c>
      <c r="D34" s="72">
        <f>C34*100/C8</f>
        <v>2.495910581890418</v>
      </c>
      <c r="E34" s="71">
        <v>9804</v>
      </c>
      <c r="F34" s="72">
        <f>E34*100/E8</f>
        <v>2.908741355217132</v>
      </c>
      <c r="G34" s="71">
        <v>16242</v>
      </c>
      <c r="H34" s="73">
        <f>G34*100/G8</f>
        <v>2.2989579529337827</v>
      </c>
      <c r="I34" s="57"/>
    </row>
    <row r="35" spans="2:9" ht="12.75">
      <c r="B35" s="70" t="s">
        <v>29</v>
      </c>
      <c r="C35" s="71">
        <f t="shared" si="1"/>
        <v>19498</v>
      </c>
      <c r="D35" s="72">
        <f>C35*100/C8</f>
        <v>1.868435250161229</v>
      </c>
      <c r="E35" s="71">
        <v>7375</v>
      </c>
      <c r="F35" s="72">
        <f>E35*100/E8</f>
        <v>2.1880831797966493</v>
      </c>
      <c r="G35" s="71">
        <v>12123</v>
      </c>
      <c r="H35" s="73">
        <f>G35*100/G8</f>
        <v>1.7159381396020348</v>
      </c>
      <c r="I35" s="57"/>
    </row>
    <row r="36" spans="2:9" ht="12.75">
      <c r="B36" s="70" t="s">
        <v>30</v>
      </c>
      <c r="C36" s="71">
        <f t="shared" si="1"/>
        <v>12922</v>
      </c>
      <c r="D36" s="72">
        <f>C36*100/C8</f>
        <v>1.2382767618516464</v>
      </c>
      <c r="E36" s="71">
        <v>4874</v>
      </c>
      <c r="F36" s="72">
        <f>E36*100/E8</f>
        <v>1.4460633787564567</v>
      </c>
      <c r="G36" s="71">
        <v>8048</v>
      </c>
      <c r="H36" s="73">
        <f>G36*100/G8</f>
        <v>1.1391462630963602</v>
      </c>
      <c r="I36" s="57"/>
    </row>
    <row r="37" spans="2:9" ht="12.75">
      <c r="B37" s="70" t="s">
        <v>31</v>
      </c>
      <c r="C37" s="71">
        <f t="shared" si="1"/>
        <v>36665</v>
      </c>
      <c r="D37" s="72">
        <f>C37*100/C8</f>
        <v>3.5134977150046907</v>
      </c>
      <c r="E37" s="71">
        <v>13874</v>
      </c>
      <c r="F37" s="72">
        <f>E37*100/E8</f>
        <v>4.116266581220164</v>
      </c>
      <c r="G37" s="71">
        <v>22791</v>
      </c>
      <c r="H37" s="73">
        <f>G37*100/G8</f>
        <v>3.2259297318873195</v>
      </c>
      <c r="I37" s="57"/>
    </row>
    <row r="38" spans="2:9" ht="12.75">
      <c r="B38" s="70" t="s">
        <v>32</v>
      </c>
      <c r="C38" s="71">
        <f t="shared" si="1"/>
        <v>16696</v>
      </c>
      <c r="D38" s="72">
        <f>C38*100/C8</f>
        <v>1.5999279380804123</v>
      </c>
      <c r="E38" s="71">
        <v>6436</v>
      </c>
      <c r="F38" s="72">
        <f>E38*100/E8</f>
        <v>1.909491979006269</v>
      </c>
      <c r="G38" s="71">
        <v>10260</v>
      </c>
      <c r="H38" s="73">
        <f>G38*100/G8</f>
        <v>1.4522416326253302</v>
      </c>
      <c r="I38" s="57"/>
    </row>
    <row r="39" spans="2:9" ht="12.75">
      <c r="B39" s="70" t="s">
        <v>35</v>
      </c>
      <c r="C39" s="71">
        <f t="shared" si="1"/>
        <v>10953</v>
      </c>
      <c r="D39" s="72">
        <f>C39*100/C8</f>
        <v>1.0495933580375392</v>
      </c>
      <c r="E39" s="71">
        <v>4799</v>
      </c>
      <c r="F39" s="72">
        <f>E39*100/E8</f>
        <v>1.4238116854025924</v>
      </c>
      <c r="G39" s="71">
        <v>6154</v>
      </c>
      <c r="H39" s="73">
        <f>G39*100/G8</f>
        <v>0.8710618915376493</v>
      </c>
      <c r="I39" s="57"/>
    </row>
    <row r="40" spans="2:9" ht="12.75">
      <c r="B40" s="70" t="s">
        <v>33</v>
      </c>
      <c r="C40" s="71">
        <f t="shared" si="1"/>
        <v>20481</v>
      </c>
      <c r="D40" s="72">
        <f>C40*100/C8</f>
        <v>1.96263321153719</v>
      </c>
      <c r="E40" s="71">
        <v>7553</v>
      </c>
      <c r="F40" s="72">
        <f>E40*100/E8</f>
        <v>2.240893865356487</v>
      </c>
      <c r="G40" s="71">
        <v>12928</v>
      </c>
      <c r="H40" s="73">
        <f>G40*100/G8</f>
        <v>1.8298810747154257</v>
      </c>
      <c r="I40" s="57"/>
    </row>
    <row r="41" spans="2:9" ht="12.75">
      <c r="B41" s="70" t="s">
        <v>34</v>
      </c>
      <c r="C41" s="71">
        <f t="shared" si="1"/>
        <v>23914</v>
      </c>
      <c r="D41" s="72">
        <f>C41*100/C8</f>
        <v>2.291607373697591</v>
      </c>
      <c r="E41" s="71">
        <v>10524</v>
      </c>
      <c r="F41" s="72">
        <f>E41*100/E8</f>
        <v>3.1223576114142286</v>
      </c>
      <c r="G41" s="71">
        <v>13390</v>
      </c>
      <c r="H41" s="73">
        <f>G41*100/G8</f>
        <v>1.895274411389198</v>
      </c>
      <c r="I41" s="57"/>
    </row>
    <row r="42" spans="2:9" ht="12.75">
      <c r="B42" s="70" t="s">
        <v>36</v>
      </c>
      <c r="C42" s="71">
        <f t="shared" si="1"/>
        <v>13396</v>
      </c>
      <c r="D42" s="72">
        <f>C42*100/C8</f>
        <v>1.283698769676881</v>
      </c>
      <c r="E42" s="71">
        <v>6189</v>
      </c>
      <c r="F42" s="72">
        <f>E42*100/E8</f>
        <v>1.8362097355608762</v>
      </c>
      <c r="G42" s="71">
        <v>7207</v>
      </c>
      <c r="H42" s="73">
        <f>G42*100/G8</f>
        <v>1.020107743307091</v>
      </c>
      <c r="I42" s="57"/>
    </row>
    <row r="43" spans="2:9" ht="12.75">
      <c r="B43" s="70" t="s">
        <v>37</v>
      </c>
      <c r="C43" s="71">
        <f t="shared" si="1"/>
        <v>39676</v>
      </c>
      <c r="D43" s="72">
        <f>C43*100/C8</f>
        <v>3.802032874417731</v>
      </c>
      <c r="E43" s="71">
        <v>8269</v>
      </c>
      <c r="F43" s="72">
        <f>E43*100/E8</f>
        <v>2.453323364574711</v>
      </c>
      <c r="G43" s="71">
        <v>31407</v>
      </c>
      <c r="H43" s="73">
        <f>G43*100/G8</f>
        <v>4.4454729976475384</v>
      </c>
      <c r="I43" s="57"/>
    </row>
    <row r="44" spans="2:9" ht="12.75">
      <c r="B44" s="70" t="s">
        <v>38</v>
      </c>
      <c r="C44" s="71">
        <f t="shared" si="1"/>
        <v>11226</v>
      </c>
      <c r="D44" s="72">
        <f>C44*100/C8</f>
        <v>1.0757541346963768</v>
      </c>
      <c r="E44" s="71">
        <v>5052</v>
      </c>
      <c r="F44" s="72">
        <f>E44*100/E8</f>
        <v>1.4988740643162946</v>
      </c>
      <c r="G44" s="71">
        <v>6174</v>
      </c>
      <c r="H44" s="73">
        <f>G44*100/G8</f>
        <v>0.8738927719131373</v>
      </c>
      <c r="I44" s="57"/>
    </row>
    <row r="45" spans="2:9" ht="12.75">
      <c r="B45" s="70" t="s">
        <v>39</v>
      </c>
      <c r="C45" s="71">
        <f t="shared" si="1"/>
        <v>12404</v>
      </c>
      <c r="D45" s="72">
        <f>C45*100/C8</f>
        <v>1.1886383651143648</v>
      </c>
      <c r="E45" s="71">
        <v>5921</v>
      </c>
      <c r="F45" s="72">
        <f>E45*100/E8</f>
        <v>1.7566970179764014</v>
      </c>
      <c r="G45" s="71">
        <v>6483</v>
      </c>
      <c r="H45" s="73">
        <f>G45*100/G8</f>
        <v>0.9176298737144265</v>
      </c>
      <c r="I45" s="57"/>
    </row>
    <row r="46" spans="2:9" ht="12.75">
      <c r="B46" s="70" t="s">
        <v>41</v>
      </c>
      <c r="C46" s="71">
        <f t="shared" si="1"/>
        <v>17799</v>
      </c>
      <c r="D46" s="72">
        <f>C46*100/C8</f>
        <v>1.7056251419437745</v>
      </c>
      <c r="E46" s="71">
        <v>7712</v>
      </c>
      <c r="F46" s="72">
        <f>E46*100/E8</f>
        <v>2.2880674552666793</v>
      </c>
      <c r="G46" s="71">
        <v>10087</v>
      </c>
      <c r="H46" s="73">
        <f>G46*100/G8</f>
        <v>1.4277545173773591</v>
      </c>
      <c r="I46" s="57"/>
    </row>
    <row r="47" spans="2:9" ht="12.75">
      <c r="B47" s="70" t="s">
        <v>40</v>
      </c>
      <c r="C47" s="71">
        <f t="shared" si="1"/>
        <v>12599</v>
      </c>
      <c r="D47" s="72">
        <f>C47*100/C8</f>
        <v>1.2073246341563917</v>
      </c>
      <c r="E47" s="71">
        <v>4579</v>
      </c>
      <c r="F47" s="72">
        <f>E47*100/E8</f>
        <v>1.3585400515645907</v>
      </c>
      <c r="G47" s="71">
        <v>8020</v>
      </c>
      <c r="H47" s="73">
        <f>G47*100/G8</f>
        <v>1.1351830305706772</v>
      </c>
      <c r="I47" s="57"/>
    </row>
    <row r="48" spans="2:9" ht="12.75">
      <c r="B48" s="70" t="s">
        <v>27</v>
      </c>
      <c r="C48" s="71">
        <f t="shared" si="1"/>
        <v>188508</v>
      </c>
      <c r="D48" s="72">
        <f>C48*100/C8</f>
        <v>18.064160023458456</v>
      </c>
      <c r="E48" s="71">
        <v>25207</v>
      </c>
      <c r="F48" s="72">
        <f>E48*100/E8</f>
        <v>7.478645791611409</v>
      </c>
      <c r="G48" s="71">
        <v>163301</v>
      </c>
      <c r="H48" s="73">
        <f>G48*100/G8</f>
        <v>23.114279809878074</v>
      </c>
      <c r="I48" s="57"/>
    </row>
    <row r="49" spans="2:9" ht="12.75">
      <c r="B49" s="70" t="s">
        <v>14</v>
      </c>
      <c r="C49" s="71">
        <f t="shared" si="1"/>
        <v>10961</v>
      </c>
      <c r="D49" s="72">
        <f>C49*100/C8</f>
        <v>1.050359974203366</v>
      </c>
      <c r="E49" s="71">
        <v>4801</v>
      </c>
      <c r="F49" s="72">
        <f>E49*100/E8</f>
        <v>1.424405063892029</v>
      </c>
      <c r="G49" s="71">
        <v>6160</v>
      </c>
      <c r="H49" s="73">
        <f>G49*100/G8</f>
        <v>0.8719111556502956</v>
      </c>
      <c r="I49" s="57"/>
    </row>
    <row r="50" spans="2:9" ht="13.5" thickBot="1">
      <c r="B50" s="74" t="s">
        <v>18</v>
      </c>
      <c r="C50" s="75">
        <f t="shared" si="1"/>
        <v>8137</v>
      </c>
      <c r="D50" s="76">
        <f>C50*100/C8</f>
        <v>0.7797444676665258</v>
      </c>
      <c r="E50" s="75">
        <v>2503</v>
      </c>
      <c r="F50" s="76">
        <f>E50*100/E8</f>
        <v>0.7426131795296289</v>
      </c>
      <c r="G50" s="75">
        <v>5634</v>
      </c>
      <c r="H50" s="77">
        <f>G50*100/G8</f>
        <v>0.797459001774962</v>
      </c>
      <c r="I50" s="57"/>
    </row>
    <row r="51" spans="2:9" ht="12" customHeight="1" thickTop="1">
      <c r="B51" s="57"/>
      <c r="C51" s="57"/>
      <c r="D51" s="57"/>
      <c r="E51" s="57"/>
      <c r="F51" s="57"/>
      <c r="G51" s="57"/>
      <c r="H51" s="57"/>
      <c r="I51" s="57"/>
    </row>
    <row r="52" spans="2:9" ht="12.75">
      <c r="B52" s="57" t="s">
        <v>84</v>
      </c>
      <c r="C52" s="57"/>
      <c r="D52" s="57"/>
      <c r="E52" s="57"/>
      <c r="F52" s="57"/>
      <c r="G52" s="57"/>
      <c r="H52" s="57"/>
      <c r="I52" s="57"/>
    </row>
    <row r="53" spans="2:9" ht="12.75">
      <c r="B53" s="57" t="s">
        <v>85</v>
      </c>
      <c r="C53" s="57"/>
      <c r="D53" s="57"/>
      <c r="E53" s="57"/>
      <c r="F53" s="57"/>
      <c r="G53" s="57"/>
      <c r="H53" s="57"/>
      <c r="I53" s="57"/>
    </row>
    <row r="54" spans="2:9" ht="12.75">
      <c r="B54" s="57" t="s">
        <v>86</v>
      </c>
      <c r="C54" s="57"/>
      <c r="D54" s="57"/>
      <c r="E54" s="57"/>
      <c r="F54" s="57"/>
      <c r="G54" s="57"/>
      <c r="H54" s="57"/>
      <c r="I54" s="57"/>
    </row>
    <row r="55" spans="2:9" ht="12.75">
      <c r="B55" s="57" t="s">
        <v>87</v>
      </c>
      <c r="C55" s="57"/>
      <c r="D55" s="57"/>
      <c r="E55" s="57"/>
      <c r="F55" s="57"/>
      <c r="G55" s="57"/>
      <c r="H55" s="57"/>
      <c r="I55" s="57"/>
    </row>
    <row r="56" spans="2:9" ht="12.75">
      <c r="B56" s="57" t="s">
        <v>88</v>
      </c>
      <c r="C56" s="57"/>
      <c r="D56" s="57"/>
      <c r="E56" s="57"/>
      <c r="F56" s="57"/>
      <c r="G56" s="57"/>
      <c r="H56" s="57"/>
      <c r="I56" s="57"/>
    </row>
    <row r="57" spans="2:9" ht="12.75">
      <c r="B57" s="57"/>
      <c r="C57" s="57"/>
      <c r="D57" s="57"/>
      <c r="E57" s="57"/>
      <c r="F57" s="57"/>
      <c r="G57" s="57"/>
      <c r="H57" s="57"/>
      <c r="I57" s="57"/>
    </row>
  </sheetData>
  <mergeCells count="1">
    <mergeCell ref="B1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L47" sqref="L47"/>
    </sheetView>
  </sheetViews>
  <sheetFormatPr defaultColWidth="9.140625" defaultRowHeight="12.75"/>
  <cols>
    <col min="1" max="1" width="19.28125" style="0" customWidth="1"/>
    <col min="2" max="2" width="4.00390625" style="0" bestFit="1" customWidth="1"/>
    <col min="3" max="3" width="4.57421875" style="0" bestFit="1" customWidth="1"/>
    <col min="4" max="4" width="3.57421875" style="0" bestFit="1" customWidth="1"/>
    <col min="5" max="6" width="5.00390625" style="0" bestFit="1" customWidth="1"/>
    <col min="7" max="7" width="5.28125" style="0" bestFit="1" customWidth="1"/>
    <col min="8" max="8" width="5.00390625" style="0" bestFit="1" customWidth="1"/>
    <col min="9" max="9" width="6.00390625" style="0" bestFit="1" customWidth="1"/>
    <col min="10" max="10" width="3.57421875" style="0" bestFit="1" customWidth="1"/>
    <col min="11" max="11" width="4.00390625" style="0" bestFit="1" customWidth="1"/>
    <col min="12" max="12" width="3.57421875" style="0" bestFit="1" customWidth="1"/>
    <col min="13" max="14" width="4.8515625" style="0" bestFit="1" customWidth="1"/>
    <col min="15" max="15" width="6.00390625" style="0" bestFit="1" customWidth="1"/>
    <col min="16" max="16" width="17.421875" style="0" customWidth="1"/>
    <col min="17" max="17" width="3.57421875" style="0" bestFit="1" customWidth="1"/>
    <col min="18" max="18" width="4.140625" style="0" bestFit="1" customWidth="1"/>
    <col min="19" max="22" width="5.00390625" style="0" bestFit="1" customWidth="1"/>
    <col min="23" max="23" width="6.00390625" style="0" bestFit="1" customWidth="1"/>
    <col min="24" max="24" width="3.57421875" style="0" bestFit="1" customWidth="1"/>
    <col min="25" max="25" width="4.00390625" style="0" bestFit="1" customWidth="1"/>
    <col min="26" max="26" width="3.57421875" style="0" bestFit="1" customWidth="1"/>
    <col min="27" max="28" width="4.8515625" style="0" bestFit="1" customWidth="1"/>
    <col min="29" max="29" width="6.00390625" style="0" bestFit="1" customWidth="1"/>
    <col min="30" max="30" width="17.7109375" style="0" customWidth="1"/>
  </cols>
  <sheetData>
    <row r="1" spans="1:30" ht="12.75">
      <c r="A1" s="84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ht="13.5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2.75">
      <c r="A4" s="89" t="s">
        <v>53</v>
      </c>
      <c r="B4" s="86" t="s">
        <v>57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 t="s">
        <v>58</v>
      </c>
      <c r="Q4" s="86" t="s">
        <v>59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7" t="s">
        <v>60</v>
      </c>
    </row>
    <row r="5" spans="1:30" ht="12.75">
      <c r="A5" s="90"/>
      <c r="B5" s="36" t="s">
        <v>61</v>
      </c>
      <c r="C5" s="36" t="s">
        <v>62</v>
      </c>
      <c r="D5" s="36" t="s">
        <v>63</v>
      </c>
      <c r="E5" s="36" t="s">
        <v>64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36" t="s">
        <v>74</v>
      </c>
      <c r="P5" s="91"/>
      <c r="Q5" s="36" t="s">
        <v>63</v>
      </c>
      <c r="R5" s="36" t="s">
        <v>75</v>
      </c>
      <c r="S5" s="36" t="s">
        <v>64</v>
      </c>
      <c r="T5" s="36" t="s">
        <v>65</v>
      </c>
      <c r="U5" s="36" t="s">
        <v>76</v>
      </c>
      <c r="V5" s="36" t="s">
        <v>77</v>
      </c>
      <c r="W5" s="36" t="s">
        <v>68</v>
      </c>
      <c r="X5" s="36" t="s">
        <v>69</v>
      </c>
      <c r="Y5" s="36" t="s">
        <v>70</v>
      </c>
      <c r="Z5" s="36" t="s">
        <v>71</v>
      </c>
      <c r="AA5" s="36" t="s">
        <v>72</v>
      </c>
      <c r="AB5" s="36" t="s">
        <v>73</v>
      </c>
      <c r="AC5" s="36" t="s">
        <v>74</v>
      </c>
      <c r="AD5" s="88"/>
    </row>
    <row r="6" spans="1:30" ht="12.75" customHeight="1">
      <c r="A6" s="37" t="s">
        <v>0</v>
      </c>
      <c r="B6" s="38">
        <v>9</v>
      </c>
      <c r="C6" s="38"/>
      <c r="D6" s="38">
        <v>3</v>
      </c>
      <c r="E6" s="38">
        <v>18</v>
      </c>
      <c r="F6" s="38">
        <v>16</v>
      </c>
      <c r="G6" s="38"/>
      <c r="H6" s="38">
        <v>215</v>
      </c>
      <c r="I6" s="38">
        <v>355</v>
      </c>
      <c r="J6" s="38"/>
      <c r="K6" s="38">
        <v>13</v>
      </c>
      <c r="L6" s="38"/>
      <c r="M6" s="38"/>
      <c r="N6" s="38"/>
      <c r="O6" s="38">
        <v>1072</v>
      </c>
      <c r="P6" s="39">
        <f>SUM(B6:O6)</f>
        <v>1701</v>
      </c>
      <c r="Q6" s="38">
        <v>2</v>
      </c>
      <c r="R6" s="38"/>
      <c r="S6" s="38">
        <v>32</v>
      </c>
      <c r="T6" s="38">
        <v>114</v>
      </c>
      <c r="U6" s="38"/>
      <c r="V6" s="38"/>
      <c r="W6" s="38">
        <v>861</v>
      </c>
      <c r="X6" s="38"/>
      <c r="Y6" s="38">
        <v>2</v>
      </c>
      <c r="Z6" s="38"/>
      <c r="AA6" s="38"/>
      <c r="AB6" s="38"/>
      <c r="AC6" s="38">
        <v>586</v>
      </c>
      <c r="AD6" s="40">
        <f>SUM(Q6:AC6)</f>
        <v>1597</v>
      </c>
    </row>
    <row r="7" spans="1:30" ht="12.75" customHeight="1">
      <c r="A7" s="37" t="s">
        <v>1</v>
      </c>
      <c r="B7" s="38">
        <v>22</v>
      </c>
      <c r="C7" s="38"/>
      <c r="D7" s="38"/>
      <c r="E7" s="38">
        <v>72</v>
      </c>
      <c r="F7" s="38">
        <v>75</v>
      </c>
      <c r="G7" s="38"/>
      <c r="H7" s="38">
        <v>149</v>
      </c>
      <c r="I7" s="38">
        <v>487</v>
      </c>
      <c r="J7" s="38"/>
      <c r="K7" s="38">
        <v>11</v>
      </c>
      <c r="L7" s="38"/>
      <c r="M7" s="38">
        <v>1</v>
      </c>
      <c r="N7" s="38"/>
      <c r="O7" s="38">
        <v>1548</v>
      </c>
      <c r="P7" s="39">
        <f aca="true" t="shared" si="0" ref="P7:P48">SUM(B7:O7)</f>
        <v>2365</v>
      </c>
      <c r="Q7" s="38">
        <v>6</v>
      </c>
      <c r="R7" s="38"/>
      <c r="S7" s="38">
        <v>71</v>
      </c>
      <c r="T7" s="38">
        <v>245</v>
      </c>
      <c r="U7" s="38">
        <v>2</v>
      </c>
      <c r="V7" s="38"/>
      <c r="W7" s="38">
        <v>698</v>
      </c>
      <c r="X7" s="38">
        <v>3</v>
      </c>
      <c r="Y7" s="38">
        <v>4</v>
      </c>
      <c r="Z7" s="38"/>
      <c r="AA7" s="38">
        <v>1</v>
      </c>
      <c r="AB7" s="38"/>
      <c r="AC7" s="38">
        <v>887</v>
      </c>
      <c r="AD7" s="40">
        <f aca="true" t="shared" si="1" ref="AD7:AD48">SUM(Q7:AC7)</f>
        <v>1917</v>
      </c>
    </row>
    <row r="8" spans="1:30" ht="12.75" customHeight="1">
      <c r="A8" s="37" t="s">
        <v>2</v>
      </c>
      <c r="B8" s="38">
        <v>20</v>
      </c>
      <c r="C8" s="38"/>
      <c r="D8" s="38"/>
      <c r="E8" s="38">
        <v>48</v>
      </c>
      <c r="F8" s="38">
        <v>50</v>
      </c>
      <c r="G8" s="38"/>
      <c r="H8" s="38">
        <v>217</v>
      </c>
      <c r="I8" s="38">
        <v>425</v>
      </c>
      <c r="J8" s="38"/>
      <c r="K8" s="38">
        <v>9</v>
      </c>
      <c r="L8" s="38"/>
      <c r="M8" s="38"/>
      <c r="N8" s="38"/>
      <c r="O8" s="38">
        <v>1812</v>
      </c>
      <c r="P8" s="39">
        <f t="shared" si="0"/>
        <v>2581</v>
      </c>
      <c r="Q8" s="38"/>
      <c r="R8" s="38"/>
      <c r="S8" s="38">
        <v>50</v>
      </c>
      <c r="T8" s="38">
        <v>200</v>
      </c>
      <c r="U8" s="38"/>
      <c r="V8" s="38"/>
      <c r="W8" s="38">
        <v>757</v>
      </c>
      <c r="X8" s="38"/>
      <c r="Y8" s="38">
        <v>2</v>
      </c>
      <c r="Z8" s="38"/>
      <c r="AA8" s="38"/>
      <c r="AB8" s="38"/>
      <c r="AC8" s="38">
        <v>966</v>
      </c>
      <c r="AD8" s="40">
        <f t="shared" si="1"/>
        <v>1975</v>
      </c>
    </row>
    <row r="9" spans="1:30" ht="13.5" customHeight="1">
      <c r="A9" s="37" t="s">
        <v>3</v>
      </c>
      <c r="B9" s="38">
        <v>22</v>
      </c>
      <c r="C9" s="38"/>
      <c r="D9" s="38"/>
      <c r="E9" s="38">
        <v>146</v>
      </c>
      <c r="F9" s="38">
        <v>146</v>
      </c>
      <c r="G9" s="38"/>
      <c r="H9" s="38">
        <v>170</v>
      </c>
      <c r="I9" s="38">
        <v>440</v>
      </c>
      <c r="J9" s="38"/>
      <c r="K9" s="38">
        <v>9</v>
      </c>
      <c r="L9" s="38">
        <v>17</v>
      </c>
      <c r="M9" s="38"/>
      <c r="N9" s="38"/>
      <c r="O9" s="38">
        <v>1578</v>
      </c>
      <c r="P9" s="39">
        <f t="shared" si="0"/>
        <v>2528</v>
      </c>
      <c r="Q9" s="38"/>
      <c r="R9" s="38"/>
      <c r="S9" s="38">
        <v>146</v>
      </c>
      <c r="T9" s="38">
        <v>422</v>
      </c>
      <c r="U9" s="38"/>
      <c r="V9" s="38"/>
      <c r="W9" s="38">
        <v>582</v>
      </c>
      <c r="X9" s="38"/>
      <c r="Y9" s="38">
        <v>3</v>
      </c>
      <c r="Z9" s="38">
        <v>4</v>
      </c>
      <c r="AA9" s="38"/>
      <c r="AB9" s="38"/>
      <c r="AC9" s="38">
        <v>854</v>
      </c>
      <c r="AD9" s="40">
        <f t="shared" si="1"/>
        <v>2011</v>
      </c>
    </row>
    <row r="10" spans="1:30" ht="12.75">
      <c r="A10" s="37" t="s">
        <v>4</v>
      </c>
      <c r="B10" s="38">
        <v>20</v>
      </c>
      <c r="C10" s="38"/>
      <c r="D10" s="38"/>
      <c r="E10" s="38">
        <v>49</v>
      </c>
      <c r="F10" s="38">
        <v>124</v>
      </c>
      <c r="G10" s="38"/>
      <c r="H10" s="38">
        <v>325</v>
      </c>
      <c r="I10" s="38">
        <v>731</v>
      </c>
      <c r="J10" s="38">
        <v>2</v>
      </c>
      <c r="K10" s="38">
        <v>12</v>
      </c>
      <c r="L10" s="38"/>
      <c r="M10" s="38"/>
      <c r="N10" s="38"/>
      <c r="O10" s="38">
        <v>2188</v>
      </c>
      <c r="P10" s="39">
        <f t="shared" si="0"/>
        <v>3451</v>
      </c>
      <c r="Q10" s="38"/>
      <c r="R10" s="38"/>
      <c r="S10" s="38">
        <v>59</v>
      </c>
      <c r="T10" s="38">
        <v>331</v>
      </c>
      <c r="U10" s="38"/>
      <c r="V10" s="38"/>
      <c r="W10" s="38">
        <v>1017</v>
      </c>
      <c r="X10" s="38">
        <v>1</v>
      </c>
      <c r="Y10" s="38">
        <v>5</v>
      </c>
      <c r="Z10" s="38"/>
      <c r="AA10" s="38"/>
      <c r="AB10" s="38"/>
      <c r="AC10" s="38">
        <v>1085</v>
      </c>
      <c r="AD10" s="40">
        <f t="shared" si="1"/>
        <v>2498</v>
      </c>
    </row>
    <row r="11" spans="1:30" ht="12.75">
      <c r="A11" s="37" t="s">
        <v>5</v>
      </c>
      <c r="B11" s="38">
        <v>14</v>
      </c>
      <c r="C11" s="38"/>
      <c r="D11" s="38"/>
      <c r="E11" s="38">
        <v>48</v>
      </c>
      <c r="F11" s="38">
        <v>42</v>
      </c>
      <c r="G11" s="38"/>
      <c r="H11" s="38">
        <v>69</v>
      </c>
      <c r="I11" s="38">
        <v>175</v>
      </c>
      <c r="J11" s="38"/>
      <c r="K11" s="38">
        <v>2</v>
      </c>
      <c r="L11" s="38"/>
      <c r="M11" s="38"/>
      <c r="N11" s="38"/>
      <c r="O11" s="38">
        <v>889</v>
      </c>
      <c r="P11" s="39">
        <f t="shared" si="0"/>
        <v>1239</v>
      </c>
      <c r="Q11" s="38"/>
      <c r="R11" s="38"/>
      <c r="S11" s="38">
        <v>90</v>
      </c>
      <c r="T11" s="38">
        <v>109</v>
      </c>
      <c r="U11" s="38"/>
      <c r="V11" s="38"/>
      <c r="W11" s="38">
        <v>674</v>
      </c>
      <c r="X11" s="38">
        <v>9</v>
      </c>
      <c r="Y11" s="38"/>
      <c r="Z11" s="38"/>
      <c r="AA11" s="38">
        <v>1</v>
      </c>
      <c r="AB11" s="38"/>
      <c r="AC11" s="38">
        <v>394</v>
      </c>
      <c r="AD11" s="40">
        <f t="shared" si="1"/>
        <v>1277</v>
      </c>
    </row>
    <row r="12" spans="1:30" ht="12.75">
      <c r="A12" s="37" t="s">
        <v>6</v>
      </c>
      <c r="B12" s="38">
        <v>25</v>
      </c>
      <c r="C12" s="38"/>
      <c r="D12" s="38">
        <v>4</v>
      </c>
      <c r="E12" s="38">
        <v>49</v>
      </c>
      <c r="F12" s="38">
        <v>109</v>
      </c>
      <c r="G12" s="38"/>
      <c r="H12" s="38">
        <v>172</v>
      </c>
      <c r="I12" s="38">
        <v>244</v>
      </c>
      <c r="J12" s="38"/>
      <c r="K12" s="38">
        <v>5</v>
      </c>
      <c r="L12" s="38"/>
      <c r="M12" s="38"/>
      <c r="N12" s="38"/>
      <c r="O12" s="38">
        <v>593</v>
      </c>
      <c r="P12" s="39">
        <f t="shared" si="0"/>
        <v>1201</v>
      </c>
      <c r="Q12" s="38">
        <v>4</v>
      </c>
      <c r="R12" s="38"/>
      <c r="S12" s="38">
        <v>51</v>
      </c>
      <c r="T12" s="38">
        <v>291</v>
      </c>
      <c r="U12" s="38"/>
      <c r="V12" s="38"/>
      <c r="W12" s="38">
        <v>313</v>
      </c>
      <c r="X12" s="38"/>
      <c r="Y12" s="38">
        <v>1</v>
      </c>
      <c r="Z12" s="38"/>
      <c r="AA12" s="38"/>
      <c r="AB12" s="38"/>
      <c r="AC12" s="38">
        <v>304</v>
      </c>
      <c r="AD12" s="40">
        <f t="shared" si="1"/>
        <v>964</v>
      </c>
    </row>
    <row r="13" spans="1:30" ht="12.75">
      <c r="A13" s="37" t="s">
        <v>7</v>
      </c>
      <c r="B13" s="38">
        <v>11</v>
      </c>
      <c r="C13" s="38"/>
      <c r="D13" s="38">
        <v>1</v>
      </c>
      <c r="E13" s="38">
        <v>44</v>
      </c>
      <c r="F13" s="38">
        <v>71</v>
      </c>
      <c r="G13" s="38">
        <v>1</v>
      </c>
      <c r="H13" s="38">
        <v>278</v>
      </c>
      <c r="I13" s="38">
        <v>580</v>
      </c>
      <c r="J13" s="38">
        <v>2</v>
      </c>
      <c r="K13" s="38">
        <v>18</v>
      </c>
      <c r="L13" s="38"/>
      <c r="M13" s="38"/>
      <c r="N13" s="38"/>
      <c r="O13" s="38">
        <v>2304</v>
      </c>
      <c r="P13" s="39">
        <f t="shared" si="0"/>
        <v>3310</v>
      </c>
      <c r="Q13" s="38">
        <v>2</v>
      </c>
      <c r="R13" s="38"/>
      <c r="S13" s="38">
        <v>43</v>
      </c>
      <c r="T13" s="38">
        <v>261</v>
      </c>
      <c r="U13" s="38"/>
      <c r="V13" s="38"/>
      <c r="W13" s="38">
        <v>778</v>
      </c>
      <c r="X13" s="38">
        <v>2</v>
      </c>
      <c r="Y13" s="38">
        <v>6</v>
      </c>
      <c r="Z13" s="38"/>
      <c r="AA13" s="38"/>
      <c r="AB13" s="38"/>
      <c r="AC13" s="38">
        <v>1269</v>
      </c>
      <c r="AD13" s="40">
        <f t="shared" si="1"/>
        <v>2361</v>
      </c>
    </row>
    <row r="14" spans="1:30" ht="12.75">
      <c r="A14" s="37" t="s">
        <v>8</v>
      </c>
      <c r="B14" s="38">
        <v>7</v>
      </c>
      <c r="C14" s="38"/>
      <c r="D14" s="38"/>
      <c r="E14" s="38">
        <v>59</v>
      </c>
      <c r="F14" s="38">
        <v>47</v>
      </c>
      <c r="G14" s="38"/>
      <c r="H14" s="38">
        <v>112</v>
      </c>
      <c r="I14" s="38">
        <v>394</v>
      </c>
      <c r="J14" s="38"/>
      <c r="K14" s="38">
        <v>5</v>
      </c>
      <c r="L14" s="38"/>
      <c r="M14" s="38"/>
      <c r="N14" s="38"/>
      <c r="O14" s="38">
        <v>800</v>
      </c>
      <c r="P14" s="39">
        <f t="shared" si="0"/>
        <v>1424</v>
      </c>
      <c r="Q14" s="38">
        <v>2</v>
      </c>
      <c r="R14" s="38"/>
      <c r="S14" s="38">
        <v>48</v>
      </c>
      <c r="T14" s="38">
        <v>217</v>
      </c>
      <c r="U14" s="38"/>
      <c r="V14" s="38"/>
      <c r="W14" s="38">
        <v>540</v>
      </c>
      <c r="X14" s="38">
        <v>1</v>
      </c>
      <c r="Y14" s="38"/>
      <c r="Z14" s="38"/>
      <c r="AA14" s="38"/>
      <c r="AB14" s="38"/>
      <c r="AC14" s="38">
        <v>469</v>
      </c>
      <c r="AD14" s="40">
        <f t="shared" si="1"/>
        <v>1277</v>
      </c>
    </row>
    <row r="15" spans="1:30" ht="12.75">
      <c r="A15" s="37" t="s">
        <v>9</v>
      </c>
      <c r="B15" s="38">
        <v>12</v>
      </c>
      <c r="C15" s="38"/>
      <c r="D15" s="38"/>
      <c r="E15" s="38">
        <v>32</v>
      </c>
      <c r="F15" s="38">
        <v>36</v>
      </c>
      <c r="G15" s="38"/>
      <c r="H15" s="38">
        <v>169</v>
      </c>
      <c r="I15" s="38">
        <v>326</v>
      </c>
      <c r="J15" s="38"/>
      <c r="K15" s="38">
        <v>10</v>
      </c>
      <c r="L15" s="38">
        <v>1</v>
      </c>
      <c r="M15" s="38"/>
      <c r="N15" s="38"/>
      <c r="O15" s="38">
        <v>1189</v>
      </c>
      <c r="P15" s="39">
        <f t="shared" si="0"/>
        <v>1775</v>
      </c>
      <c r="Q15" s="38">
        <v>6</v>
      </c>
      <c r="R15" s="38"/>
      <c r="S15" s="38">
        <v>38</v>
      </c>
      <c r="T15" s="38">
        <v>67</v>
      </c>
      <c r="U15" s="38"/>
      <c r="V15" s="38"/>
      <c r="W15" s="38">
        <v>634</v>
      </c>
      <c r="X15" s="38"/>
      <c r="Y15" s="38">
        <v>3</v>
      </c>
      <c r="Z15" s="38"/>
      <c r="AA15" s="38"/>
      <c r="AB15" s="38"/>
      <c r="AC15" s="38">
        <v>634</v>
      </c>
      <c r="AD15" s="40">
        <f t="shared" si="1"/>
        <v>1382</v>
      </c>
    </row>
    <row r="16" spans="1:30" ht="12.75">
      <c r="A16" s="37" t="s">
        <v>10</v>
      </c>
      <c r="B16" s="38">
        <v>17</v>
      </c>
      <c r="C16" s="38"/>
      <c r="D16" s="38"/>
      <c r="E16" s="38">
        <v>23</v>
      </c>
      <c r="F16" s="38">
        <v>27</v>
      </c>
      <c r="G16" s="38"/>
      <c r="H16" s="38">
        <v>70</v>
      </c>
      <c r="I16" s="38">
        <v>148</v>
      </c>
      <c r="J16" s="38"/>
      <c r="K16" s="38">
        <v>7</v>
      </c>
      <c r="L16" s="38"/>
      <c r="M16" s="38"/>
      <c r="N16" s="38"/>
      <c r="O16" s="38">
        <v>699</v>
      </c>
      <c r="P16" s="39">
        <f t="shared" si="0"/>
        <v>991</v>
      </c>
      <c r="Q16" s="38">
        <v>2</v>
      </c>
      <c r="R16" s="38"/>
      <c r="S16" s="38">
        <v>29</v>
      </c>
      <c r="T16" s="38">
        <v>144</v>
      </c>
      <c r="U16" s="38"/>
      <c r="V16" s="38"/>
      <c r="W16" s="38">
        <v>452</v>
      </c>
      <c r="X16" s="38">
        <v>3</v>
      </c>
      <c r="Y16" s="38"/>
      <c r="Z16" s="38"/>
      <c r="AA16" s="38"/>
      <c r="AB16" s="38"/>
      <c r="AC16" s="38">
        <v>406</v>
      </c>
      <c r="AD16" s="40">
        <f t="shared" si="1"/>
        <v>1036</v>
      </c>
    </row>
    <row r="17" spans="1:30" ht="12.75">
      <c r="A17" s="37" t="s">
        <v>14</v>
      </c>
      <c r="B17" s="38">
        <v>13</v>
      </c>
      <c r="C17" s="38"/>
      <c r="D17" s="38"/>
      <c r="E17" s="38">
        <v>19</v>
      </c>
      <c r="F17" s="38">
        <v>33</v>
      </c>
      <c r="G17" s="38"/>
      <c r="H17" s="38">
        <v>87</v>
      </c>
      <c r="I17" s="38">
        <v>180</v>
      </c>
      <c r="J17" s="38"/>
      <c r="K17" s="38">
        <v>5</v>
      </c>
      <c r="L17" s="38"/>
      <c r="M17" s="38"/>
      <c r="N17" s="38"/>
      <c r="O17" s="38">
        <v>678</v>
      </c>
      <c r="P17" s="39">
        <f t="shared" si="0"/>
        <v>1015</v>
      </c>
      <c r="Q17" s="38">
        <v>1</v>
      </c>
      <c r="R17" s="38"/>
      <c r="S17" s="38">
        <v>26</v>
      </c>
      <c r="T17" s="38">
        <v>103</v>
      </c>
      <c r="U17" s="38"/>
      <c r="V17" s="38"/>
      <c r="W17" s="38">
        <v>387</v>
      </c>
      <c r="X17" s="38"/>
      <c r="Y17" s="38">
        <v>1</v>
      </c>
      <c r="Z17" s="38"/>
      <c r="AA17" s="38"/>
      <c r="AB17" s="38"/>
      <c r="AC17" s="38">
        <v>375</v>
      </c>
      <c r="AD17" s="40">
        <f t="shared" si="1"/>
        <v>893</v>
      </c>
    </row>
    <row r="18" spans="1:30" ht="12.75">
      <c r="A18" s="37" t="s">
        <v>11</v>
      </c>
      <c r="B18" s="38">
        <v>20</v>
      </c>
      <c r="C18" s="38"/>
      <c r="D18" s="38"/>
      <c r="E18" s="38">
        <v>22</v>
      </c>
      <c r="F18" s="38">
        <v>36</v>
      </c>
      <c r="G18" s="38"/>
      <c r="H18" s="38">
        <v>530</v>
      </c>
      <c r="I18" s="38">
        <v>977</v>
      </c>
      <c r="J18" s="38"/>
      <c r="K18" s="38">
        <v>27</v>
      </c>
      <c r="L18" s="38"/>
      <c r="M18" s="38">
        <v>2</v>
      </c>
      <c r="N18" s="38"/>
      <c r="O18" s="38">
        <v>3599</v>
      </c>
      <c r="P18" s="39">
        <f t="shared" si="0"/>
        <v>5213</v>
      </c>
      <c r="Q18" s="38">
        <v>2</v>
      </c>
      <c r="R18" s="38"/>
      <c r="S18" s="38">
        <v>33</v>
      </c>
      <c r="T18" s="38">
        <v>109</v>
      </c>
      <c r="U18" s="38"/>
      <c r="V18" s="38"/>
      <c r="W18" s="38">
        <v>1414</v>
      </c>
      <c r="X18" s="38"/>
      <c r="Y18" s="38">
        <v>8</v>
      </c>
      <c r="Z18" s="38"/>
      <c r="AA18" s="38"/>
      <c r="AB18" s="38"/>
      <c r="AC18" s="38">
        <v>1686</v>
      </c>
      <c r="AD18" s="40">
        <f t="shared" si="1"/>
        <v>3252</v>
      </c>
    </row>
    <row r="19" spans="1:30" ht="12.75">
      <c r="A19" s="37" t="s">
        <v>12</v>
      </c>
      <c r="B19" s="38">
        <v>18</v>
      </c>
      <c r="C19" s="38"/>
      <c r="D19" s="38">
        <v>3</v>
      </c>
      <c r="E19" s="38">
        <v>46</v>
      </c>
      <c r="F19" s="38">
        <v>47</v>
      </c>
      <c r="G19" s="38"/>
      <c r="H19" s="38">
        <v>339</v>
      </c>
      <c r="I19" s="38">
        <v>597</v>
      </c>
      <c r="J19" s="38"/>
      <c r="K19" s="38">
        <v>22</v>
      </c>
      <c r="L19" s="38">
        <v>1</v>
      </c>
      <c r="M19" s="38"/>
      <c r="N19" s="38"/>
      <c r="O19" s="38">
        <v>3090</v>
      </c>
      <c r="P19" s="39">
        <f t="shared" si="0"/>
        <v>4163</v>
      </c>
      <c r="Q19" s="38">
        <v>3</v>
      </c>
      <c r="R19" s="38"/>
      <c r="S19" s="38">
        <v>69</v>
      </c>
      <c r="T19" s="38">
        <v>268</v>
      </c>
      <c r="U19" s="38"/>
      <c r="V19" s="38"/>
      <c r="W19" s="38">
        <v>831</v>
      </c>
      <c r="X19" s="38"/>
      <c r="Y19" s="38">
        <v>9</v>
      </c>
      <c r="Z19" s="38">
        <v>2</v>
      </c>
      <c r="AA19" s="38"/>
      <c r="AB19" s="38"/>
      <c r="AC19" s="38">
        <v>1933</v>
      </c>
      <c r="AD19" s="40">
        <f t="shared" si="1"/>
        <v>3115</v>
      </c>
    </row>
    <row r="20" spans="1:30" ht="12.75">
      <c r="A20" s="37" t="s">
        <v>13</v>
      </c>
      <c r="B20" s="38">
        <v>11</v>
      </c>
      <c r="C20" s="38"/>
      <c r="D20" s="38"/>
      <c r="E20" s="38">
        <v>44</v>
      </c>
      <c r="F20" s="38">
        <v>41</v>
      </c>
      <c r="G20" s="38"/>
      <c r="H20" s="38">
        <v>106</v>
      </c>
      <c r="I20" s="38">
        <v>226</v>
      </c>
      <c r="J20" s="38"/>
      <c r="K20" s="38">
        <v>4</v>
      </c>
      <c r="L20" s="38"/>
      <c r="M20" s="38"/>
      <c r="N20" s="38"/>
      <c r="O20" s="38">
        <v>461</v>
      </c>
      <c r="P20" s="39">
        <f t="shared" si="0"/>
        <v>893</v>
      </c>
      <c r="Q20" s="38"/>
      <c r="R20" s="38"/>
      <c r="S20" s="38">
        <v>44</v>
      </c>
      <c r="T20" s="38">
        <v>144</v>
      </c>
      <c r="U20" s="38"/>
      <c r="V20" s="38"/>
      <c r="W20" s="38">
        <v>345</v>
      </c>
      <c r="X20" s="38"/>
      <c r="Y20" s="38">
        <v>2</v>
      </c>
      <c r="Z20" s="38"/>
      <c r="AA20" s="38"/>
      <c r="AB20" s="38"/>
      <c r="AC20" s="38">
        <v>211</v>
      </c>
      <c r="AD20" s="40">
        <f t="shared" si="1"/>
        <v>746</v>
      </c>
    </row>
    <row r="21" spans="1:30" ht="12.75">
      <c r="A21" s="37" t="s">
        <v>16</v>
      </c>
      <c r="B21" s="38">
        <v>30</v>
      </c>
      <c r="C21" s="38"/>
      <c r="D21" s="38"/>
      <c r="E21" s="38">
        <v>111</v>
      </c>
      <c r="F21" s="38">
        <v>101</v>
      </c>
      <c r="G21" s="38"/>
      <c r="H21" s="38">
        <v>122</v>
      </c>
      <c r="I21" s="38">
        <v>278</v>
      </c>
      <c r="J21" s="38"/>
      <c r="K21" s="38">
        <v>7</v>
      </c>
      <c r="L21" s="38"/>
      <c r="M21" s="38"/>
      <c r="N21" s="38"/>
      <c r="O21" s="38">
        <v>1150</v>
      </c>
      <c r="P21" s="39">
        <f t="shared" si="0"/>
        <v>1799</v>
      </c>
      <c r="Q21" s="38">
        <v>1</v>
      </c>
      <c r="R21" s="38"/>
      <c r="S21" s="38">
        <v>129</v>
      </c>
      <c r="T21" s="38">
        <v>331</v>
      </c>
      <c r="U21" s="38"/>
      <c r="V21" s="38"/>
      <c r="W21" s="38">
        <v>624</v>
      </c>
      <c r="X21" s="38">
        <v>1</v>
      </c>
      <c r="Y21" s="38">
        <v>2</v>
      </c>
      <c r="Z21" s="38"/>
      <c r="AA21" s="38"/>
      <c r="AB21" s="38"/>
      <c r="AC21" s="38">
        <v>564</v>
      </c>
      <c r="AD21" s="40">
        <f t="shared" si="1"/>
        <v>1652</v>
      </c>
    </row>
    <row r="22" spans="1:30" ht="12.75">
      <c r="A22" s="37" t="s">
        <v>15</v>
      </c>
      <c r="B22" s="38">
        <v>55</v>
      </c>
      <c r="C22" s="38"/>
      <c r="D22" s="38"/>
      <c r="E22" s="38">
        <v>93</v>
      </c>
      <c r="F22" s="38">
        <v>30</v>
      </c>
      <c r="G22" s="38"/>
      <c r="H22" s="38">
        <v>261</v>
      </c>
      <c r="I22" s="38">
        <v>305</v>
      </c>
      <c r="J22" s="38"/>
      <c r="K22" s="38">
        <v>13</v>
      </c>
      <c r="L22" s="38"/>
      <c r="M22" s="38"/>
      <c r="N22" s="38"/>
      <c r="O22" s="38">
        <v>1695</v>
      </c>
      <c r="P22" s="39">
        <f t="shared" si="0"/>
        <v>2452</v>
      </c>
      <c r="Q22" s="38"/>
      <c r="R22" s="38"/>
      <c r="S22" s="38">
        <v>87</v>
      </c>
      <c r="T22" s="38">
        <v>182</v>
      </c>
      <c r="U22" s="38"/>
      <c r="V22" s="38"/>
      <c r="W22" s="38">
        <v>899</v>
      </c>
      <c r="X22" s="38"/>
      <c r="Y22" s="38">
        <v>8</v>
      </c>
      <c r="Z22" s="38"/>
      <c r="AA22" s="38"/>
      <c r="AB22" s="38"/>
      <c r="AC22" s="38">
        <v>1099</v>
      </c>
      <c r="AD22" s="40">
        <f t="shared" si="1"/>
        <v>2275</v>
      </c>
    </row>
    <row r="23" spans="1:30" ht="12.75">
      <c r="A23" s="37" t="s">
        <v>17</v>
      </c>
      <c r="B23" s="38">
        <v>24</v>
      </c>
      <c r="C23" s="38"/>
      <c r="D23" s="38">
        <v>2</v>
      </c>
      <c r="E23" s="38">
        <v>58</v>
      </c>
      <c r="F23" s="38">
        <v>28</v>
      </c>
      <c r="G23" s="38"/>
      <c r="H23" s="38">
        <v>209</v>
      </c>
      <c r="I23" s="38">
        <v>461</v>
      </c>
      <c r="J23" s="38"/>
      <c r="K23" s="38">
        <v>11</v>
      </c>
      <c r="L23" s="38"/>
      <c r="M23" s="38"/>
      <c r="N23" s="38"/>
      <c r="O23" s="38">
        <v>1640</v>
      </c>
      <c r="P23" s="39">
        <f t="shared" si="0"/>
        <v>2433</v>
      </c>
      <c r="Q23" s="38"/>
      <c r="R23" s="38"/>
      <c r="S23" s="38">
        <v>134</v>
      </c>
      <c r="T23" s="38">
        <v>159</v>
      </c>
      <c r="U23" s="38"/>
      <c r="V23" s="38"/>
      <c r="W23" s="38">
        <v>707</v>
      </c>
      <c r="X23" s="38"/>
      <c r="Y23" s="38">
        <v>1</v>
      </c>
      <c r="Z23" s="38"/>
      <c r="AA23" s="38"/>
      <c r="AB23" s="38"/>
      <c r="AC23" s="38">
        <v>948</v>
      </c>
      <c r="AD23" s="40">
        <f t="shared" si="1"/>
        <v>1949</v>
      </c>
    </row>
    <row r="24" spans="1:30" ht="12.75">
      <c r="A24" s="37" t="s">
        <v>18</v>
      </c>
      <c r="B24" s="38">
        <v>7</v>
      </c>
      <c r="C24" s="38"/>
      <c r="D24" s="38"/>
      <c r="E24" s="38">
        <v>8</v>
      </c>
      <c r="F24" s="38">
        <v>3</v>
      </c>
      <c r="G24" s="38"/>
      <c r="H24" s="38">
        <v>50</v>
      </c>
      <c r="I24" s="38">
        <v>156</v>
      </c>
      <c r="J24" s="38"/>
      <c r="K24" s="38">
        <v>4</v>
      </c>
      <c r="L24" s="38"/>
      <c r="M24" s="38"/>
      <c r="N24" s="38"/>
      <c r="O24" s="38">
        <v>738</v>
      </c>
      <c r="P24" s="39">
        <f t="shared" si="0"/>
        <v>966</v>
      </c>
      <c r="Q24" s="38">
        <v>1</v>
      </c>
      <c r="R24" s="38"/>
      <c r="S24" s="38">
        <v>15</v>
      </c>
      <c r="T24" s="38">
        <v>9</v>
      </c>
      <c r="U24" s="38"/>
      <c r="V24" s="38">
        <v>1</v>
      </c>
      <c r="W24" s="38">
        <v>277</v>
      </c>
      <c r="X24" s="38">
        <v>1</v>
      </c>
      <c r="Y24" s="38"/>
      <c r="Z24" s="38">
        <v>1</v>
      </c>
      <c r="AA24" s="38"/>
      <c r="AB24" s="38"/>
      <c r="AC24" s="38">
        <v>469</v>
      </c>
      <c r="AD24" s="40">
        <f t="shared" si="1"/>
        <v>774</v>
      </c>
    </row>
    <row r="25" spans="1:30" ht="12.75">
      <c r="A25" s="37" t="s">
        <v>19</v>
      </c>
      <c r="B25" s="38">
        <v>8</v>
      </c>
      <c r="C25" s="38"/>
      <c r="D25" s="38"/>
      <c r="E25" s="38">
        <v>36</v>
      </c>
      <c r="F25" s="38">
        <v>85</v>
      </c>
      <c r="G25" s="38"/>
      <c r="H25" s="38">
        <v>82</v>
      </c>
      <c r="I25" s="38">
        <v>125</v>
      </c>
      <c r="J25" s="38"/>
      <c r="K25" s="38">
        <v>9</v>
      </c>
      <c r="L25" s="38"/>
      <c r="M25" s="38"/>
      <c r="N25" s="38"/>
      <c r="O25" s="38">
        <v>769</v>
      </c>
      <c r="P25" s="39">
        <f t="shared" si="0"/>
        <v>1114</v>
      </c>
      <c r="Q25" s="38"/>
      <c r="R25" s="38"/>
      <c r="S25" s="38">
        <v>22</v>
      </c>
      <c r="T25" s="38">
        <v>190</v>
      </c>
      <c r="U25" s="38"/>
      <c r="V25" s="38"/>
      <c r="W25" s="38">
        <v>218</v>
      </c>
      <c r="X25" s="38">
        <v>1</v>
      </c>
      <c r="Y25" s="38">
        <v>3</v>
      </c>
      <c r="Z25" s="38"/>
      <c r="AA25" s="38"/>
      <c r="AB25" s="38"/>
      <c r="AC25" s="38">
        <v>424</v>
      </c>
      <c r="AD25" s="40">
        <f t="shared" si="1"/>
        <v>858</v>
      </c>
    </row>
    <row r="26" spans="1:30" ht="12.75">
      <c r="A26" s="37" t="s">
        <v>20</v>
      </c>
      <c r="B26" s="38">
        <v>56</v>
      </c>
      <c r="C26" s="38"/>
      <c r="D26" s="38">
        <v>3</v>
      </c>
      <c r="E26" s="38">
        <v>75</v>
      </c>
      <c r="F26" s="38">
        <v>270</v>
      </c>
      <c r="G26" s="38"/>
      <c r="H26" s="38">
        <v>250</v>
      </c>
      <c r="I26" s="38">
        <v>210</v>
      </c>
      <c r="J26" s="38"/>
      <c r="K26" s="38">
        <v>4</v>
      </c>
      <c r="L26" s="38"/>
      <c r="M26" s="38">
        <v>1</v>
      </c>
      <c r="N26" s="38"/>
      <c r="O26" s="38">
        <v>855</v>
      </c>
      <c r="P26" s="39">
        <f t="shared" si="0"/>
        <v>1724</v>
      </c>
      <c r="Q26" s="38"/>
      <c r="R26" s="38"/>
      <c r="S26" s="38">
        <v>90</v>
      </c>
      <c r="T26" s="38">
        <v>655</v>
      </c>
      <c r="U26" s="38"/>
      <c r="V26" s="38"/>
      <c r="W26" s="38">
        <v>367</v>
      </c>
      <c r="X26" s="38">
        <v>1</v>
      </c>
      <c r="Y26" s="38">
        <v>1</v>
      </c>
      <c r="Z26" s="38"/>
      <c r="AA26" s="38"/>
      <c r="AB26" s="38"/>
      <c r="AC26" s="38">
        <v>410</v>
      </c>
      <c r="AD26" s="40">
        <f t="shared" si="1"/>
        <v>1524</v>
      </c>
    </row>
    <row r="27" spans="1:30" ht="12.75">
      <c r="A27" s="37" t="s">
        <v>21</v>
      </c>
      <c r="B27" s="38">
        <v>16</v>
      </c>
      <c r="C27" s="38"/>
      <c r="D27" s="38"/>
      <c r="E27" s="38">
        <v>14</v>
      </c>
      <c r="F27" s="38">
        <v>23</v>
      </c>
      <c r="G27" s="38"/>
      <c r="H27" s="38">
        <v>109</v>
      </c>
      <c r="I27" s="38">
        <v>307</v>
      </c>
      <c r="J27" s="38"/>
      <c r="K27" s="38">
        <v>7</v>
      </c>
      <c r="L27" s="38"/>
      <c r="M27" s="38"/>
      <c r="N27" s="38"/>
      <c r="O27" s="38">
        <v>1362</v>
      </c>
      <c r="P27" s="39">
        <f t="shared" si="0"/>
        <v>1838</v>
      </c>
      <c r="Q27" s="38"/>
      <c r="R27" s="38"/>
      <c r="S27" s="38">
        <v>54</v>
      </c>
      <c r="T27" s="38">
        <v>155</v>
      </c>
      <c r="U27" s="38"/>
      <c r="V27" s="38"/>
      <c r="W27" s="38">
        <v>598</v>
      </c>
      <c r="X27" s="38">
        <v>2</v>
      </c>
      <c r="Y27" s="38">
        <v>9</v>
      </c>
      <c r="Z27" s="38"/>
      <c r="AA27" s="38"/>
      <c r="AB27" s="38"/>
      <c r="AC27" s="38">
        <v>856</v>
      </c>
      <c r="AD27" s="40">
        <f t="shared" si="1"/>
        <v>1674</v>
      </c>
    </row>
    <row r="28" spans="1:30" ht="12.75">
      <c r="A28" s="37" t="s">
        <v>22</v>
      </c>
      <c r="B28" s="38">
        <v>8</v>
      </c>
      <c r="C28" s="38"/>
      <c r="D28" s="38"/>
      <c r="E28" s="38">
        <v>25</v>
      </c>
      <c r="F28" s="38">
        <v>58</v>
      </c>
      <c r="G28" s="38"/>
      <c r="H28" s="38">
        <v>108</v>
      </c>
      <c r="I28" s="38">
        <v>171</v>
      </c>
      <c r="J28" s="38"/>
      <c r="K28" s="38">
        <v>6</v>
      </c>
      <c r="L28" s="38"/>
      <c r="M28" s="38"/>
      <c r="N28" s="38"/>
      <c r="O28" s="38">
        <v>618</v>
      </c>
      <c r="P28" s="39">
        <f t="shared" si="0"/>
        <v>994</v>
      </c>
      <c r="Q28" s="38">
        <v>8</v>
      </c>
      <c r="R28" s="38"/>
      <c r="S28" s="38">
        <v>30</v>
      </c>
      <c r="T28" s="38">
        <v>123</v>
      </c>
      <c r="U28" s="38"/>
      <c r="V28" s="38"/>
      <c r="W28" s="38">
        <v>314</v>
      </c>
      <c r="X28" s="38"/>
      <c r="Y28" s="38"/>
      <c r="Z28" s="38"/>
      <c r="AA28" s="38"/>
      <c r="AB28" s="38"/>
      <c r="AC28" s="38">
        <v>318</v>
      </c>
      <c r="AD28" s="40">
        <f t="shared" si="1"/>
        <v>793</v>
      </c>
    </row>
    <row r="29" spans="1:30" ht="12.75">
      <c r="A29" s="37" t="s">
        <v>23</v>
      </c>
      <c r="B29" s="38">
        <v>78</v>
      </c>
      <c r="C29" s="38"/>
      <c r="D29" s="38"/>
      <c r="E29" s="38">
        <v>171</v>
      </c>
      <c r="F29" s="38">
        <v>92</v>
      </c>
      <c r="G29" s="38"/>
      <c r="H29" s="38">
        <v>284</v>
      </c>
      <c r="I29" s="38">
        <v>926</v>
      </c>
      <c r="J29" s="38"/>
      <c r="K29" s="38">
        <v>10</v>
      </c>
      <c r="L29" s="38"/>
      <c r="M29" s="38"/>
      <c r="N29" s="38"/>
      <c r="O29" s="38">
        <v>2613</v>
      </c>
      <c r="P29" s="39">
        <f t="shared" si="0"/>
        <v>4174</v>
      </c>
      <c r="Q29" s="38"/>
      <c r="R29" s="38"/>
      <c r="S29" s="38">
        <v>218</v>
      </c>
      <c r="T29" s="38">
        <v>471</v>
      </c>
      <c r="U29" s="38"/>
      <c r="V29" s="38"/>
      <c r="W29" s="38">
        <v>1694</v>
      </c>
      <c r="X29" s="38"/>
      <c r="Y29" s="38">
        <v>5</v>
      </c>
      <c r="Z29" s="38"/>
      <c r="AA29" s="38"/>
      <c r="AB29" s="38"/>
      <c r="AC29" s="38">
        <v>1467</v>
      </c>
      <c r="AD29" s="40">
        <f t="shared" si="1"/>
        <v>3855</v>
      </c>
    </row>
    <row r="30" spans="1:30" ht="12.75">
      <c r="A30" s="37" t="s">
        <v>24</v>
      </c>
      <c r="B30" s="38">
        <v>4</v>
      </c>
      <c r="C30" s="38"/>
      <c r="D30" s="38">
        <v>1</v>
      </c>
      <c r="E30" s="38">
        <v>10</v>
      </c>
      <c r="F30" s="38">
        <v>3</v>
      </c>
      <c r="G30" s="38"/>
      <c r="H30" s="38">
        <v>74</v>
      </c>
      <c r="I30" s="38">
        <v>156</v>
      </c>
      <c r="J30" s="38"/>
      <c r="K30" s="38">
        <v>15</v>
      </c>
      <c r="L30" s="38"/>
      <c r="M30" s="38">
        <v>1</v>
      </c>
      <c r="N30" s="38"/>
      <c r="O30" s="38">
        <v>2662</v>
      </c>
      <c r="P30" s="39">
        <f t="shared" si="0"/>
        <v>2926</v>
      </c>
      <c r="Q30" s="38"/>
      <c r="R30" s="38"/>
      <c r="S30" s="38">
        <v>21</v>
      </c>
      <c r="T30" s="38">
        <v>29</v>
      </c>
      <c r="U30" s="38"/>
      <c r="V30" s="38"/>
      <c r="W30" s="38">
        <v>618</v>
      </c>
      <c r="X30" s="38"/>
      <c r="Y30" s="38">
        <v>10</v>
      </c>
      <c r="Z30" s="38"/>
      <c r="AA30" s="38"/>
      <c r="AB30" s="38"/>
      <c r="AC30" s="38">
        <v>1947</v>
      </c>
      <c r="AD30" s="40">
        <f t="shared" si="1"/>
        <v>2625</v>
      </c>
    </row>
    <row r="31" spans="1:30" ht="12.75">
      <c r="A31" s="37" t="s">
        <v>25</v>
      </c>
      <c r="B31" s="38">
        <v>62</v>
      </c>
      <c r="C31" s="38"/>
      <c r="D31" s="38"/>
      <c r="E31" s="38">
        <v>112</v>
      </c>
      <c r="F31" s="38">
        <v>83</v>
      </c>
      <c r="G31" s="38"/>
      <c r="H31" s="38">
        <v>164</v>
      </c>
      <c r="I31" s="38">
        <v>299</v>
      </c>
      <c r="J31" s="38"/>
      <c r="K31" s="38">
        <v>10</v>
      </c>
      <c r="L31" s="38"/>
      <c r="M31" s="38"/>
      <c r="N31" s="38"/>
      <c r="O31" s="38">
        <v>1599</v>
      </c>
      <c r="P31" s="39">
        <f t="shared" si="0"/>
        <v>2329</v>
      </c>
      <c r="Q31" s="38">
        <v>3</v>
      </c>
      <c r="R31" s="38"/>
      <c r="S31" s="38">
        <v>138</v>
      </c>
      <c r="T31" s="38">
        <v>534</v>
      </c>
      <c r="U31" s="38"/>
      <c r="V31" s="38"/>
      <c r="W31" s="38">
        <v>677</v>
      </c>
      <c r="X31" s="38">
        <v>1</v>
      </c>
      <c r="Y31" s="38"/>
      <c r="Z31" s="38"/>
      <c r="AA31" s="38"/>
      <c r="AB31" s="38"/>
      <c r="AC31" s="38">
        <v>792</v>
      </c>
      <c r="AD31" s="40">
        <f t="shared" si="1"/>
        <v>2145</v>
      </c>
    </row>
    <row r="32" spans="1:30" ht="12.75">
      <c r="A32" s="37" t="s">
        <v>26</v>
      </c>
      <c r="B32" s="38">
        <v>19</v>
      </c>
      <c r="C32" s="38"/>
      <c r="D32" s="38">
        <v>1</v>
      </c>
      <c r="E32" s="38">
        <v>20</v>
      </c>
      <c r="F32" s="38">
        <v>95</v>
      </c>
      <c r="G32" s="38"/>
      <c r="H32" s="38">
        <v>90</v>
      </c>
      <c r="I32" s="38">
        <v>162</v>
      </c>
      <c r="J32" s="38"/>
      <c r="K32" s="38">
        <v>6</v>
      </c>
      <c r="L32" s="38"/>
      <c r="M32" s="38"/>
      <c r="N32" s="38"/>
      <c r="O32" s="38">
        <v>625</v>
      </c>
      <c r="P32" s="39">
        <f t="shared" si="0"/>
        <v>1018</v>
      </c>
      <c r="Q32" s="38">
        <v>5</v>
      </c>
      <c r="R32" s="38"/>
      <c r="S32" s="38">
        <v>21</v>
      </c>
      <c r="T32" s="38">
        <v>259</v>
      </c>
      <c r="U32" s="38"/>
      <c r="V32" s="38"/>
      <c r="W32" s="38">
        <v>343</v>
      </c>
      <c r="X32" s="38">
        <v>1</v>
      </c>
      <c r="Y32" s="38">
        <v>3</v>
      </c>
      <c r="Z32" s="38"/>
      <c r="AA32" s="38"/>
      <c r="AB32" s="38"/>
      <c r="AC32" s="38">
        <v>276</v>
      </c>
      <c r="AD32" s="40">
        <f t="shared" si="1"/>
        <v>908</v>
      </c>
    </row>
    <row r="33" spans="1:30" ht="12.75">
      <c r="A33" s="37" t="s">
        <v>27</v>
      </c>
      <c r="B33" s="38">
        <v>21</v>
      </c>
      <c r="C33" s="38"/>
      <c r="D33" s="38"/>
      <c r="E33" s="38">
        <v>47</v>
      </c>
      <c r="F33" s="38">
        <v>36</v>
      </c>
      <c r="G33" s="38"/>
      <c r="H33" s="38">
        <v>827</v>
      </c>
      <c r="I33" s="38">
        <v>1751</v>
      </c>
      <c r="J33" s="38"/>
      <c r="K33" s="38">
        <v>170</v>
      </c>
      <c r="L33" s="38">
        <v>1</v>
      </c>
      <c r="M33" s="38">
        <v>4</v>
      </c>
      <c r="N33" s="38"/>
      <c r="O33" s="38">
        <v>14530</v>
      </c>
      <c r="P33" s="39">
        <f t="shared" si="0"/>
        <v>17387</v>
      </c>
      <c r="Q33" s="38">
        <v>1</v>
      </c>
      <c r="R33" s="38">
        <v>2</v>
      </c>
      <c r="S33" s="38">
        <v>95</v>
      </c>
      <c r="T33" s="38">
        <v>163</v>
      </c>
      <c r="U33" s="38"/>
      <c r="V33" s="38"/>
      <c r="W33" s="38">
        <v>4018</v>
      </c>
      <c r="X33" s="38"/>
      <c r="Y33" s="38">
        <v>78</v>
      </c>
      <c r="Z33" s="38"/>
      <c r="AA33" s="38">
        <v>3</v>
      </c>
      <c r="AB33" s="38"/>
      <c r="AC33" s="38">
        <v>9205</v>
      </c>
      <c r="AD33" s="40">
        <f t="shared" si="1"/>
        <v>13565</v>
      </c>
    </row>
    <row r="34" spans="1:30" ht="12.75">
      <c r="A34" s="37" t="s">
        <v>28</v>
      </c>
      <c r="B34" s="38">
        <v>18</v>
      </c>
      <c r="C34" s="38"/>
      <c r="D34" s="38"/>
      <c r="E34" s="38">
        <v>39</v>
      </c>
      <c r="F34" s="38">
        <v>131</v>
      </c>
      <c r="G34" s="38"/>
      <c r="H34" s="38">
        <v>206</v>
      </c>
      <c r="I34" s="38">
        <v>640</v>
      </c>
      <c r="J34" s="38"/>
      <c r="K34" s="38">
        <v>14</v>
      </c>
      <c r="L34" s="38">
        <v>2</v>
      </c>
      <c r="M34" s="38"/>
      <c r="N34" s="38"/>
      <c r="O34" s="38">
        <v>1545</v>
      </c>
      <c r="P34" s="39">
        <f t="shared" si="0"/>
        <v>2595</v>
      </c>
      <c r="Q34" s="38">
        <v>1</v>
      </c>
      <c r="R34" s="38"/>
      <c r="S34" s="38">
        <v>59</v>
      </c>
      <c r="T34" s="38">
        <v>352</v>
      </c>
      <c r="U34" s="38"/>
      <c r="V34" s="38"/>
      <c r="W34" s="38">
        <v>768</v>
      </c>
      <c r="X34" s="38"/>
      <c r="Y34" s="38">
        <v>2</v>
      </c>
      <c r="Z34" s="38"/>
      <c r="AA34" s="38"/>
      <c r="AB34" s="38"/>
      <c r="AC34" s="38">
        <v>798</v>
      </c>
      <c r="AD34" s="40">
        <f t="shared" si="1"/>
        <v>1980</v>
      </c>
    </row>
    <row r="35" spans="1:30" ht="12.75">
      <c r="A35" s="37" t="s">
        <v>29</v>
      </c>
      <c r="B35" s="38">
        <v>54</v>
      </c>
      <c r="C35" s="38"/>
      <c r="D35" s="38"/>
      <c r="E35" s="38">
        <v>60</v>
      </c>
      <c r="F35" s="38">
        <v>65</v>
      </c>
      <c r="G35" s="38">
        <v>1</v>
      </c>
      <c r="H35" s="38">
        <v>160</v>
      </c>
      <c r="I35" s="38">
        <v>279</v>
      </c>
      <c r="J35" s="38"/>
      <c r="K35" s="38">
        <v>8</v>
      </c>
      <c r="L35" s="38"/>
      <c r="M35" s="38"/>
      <c r="N35" s="38"/>
      <c r="O35" s="38">
        <v>1294</v>
      </c>
      <c r="P35" s="39">
        <f t="shared" si="0"/>
        <v>1921</v>
      </c>
      <c r="Q35" s="38">
        <v>1</v>
      </c>
      <c r="R35" s="38"/>
      <c r="S35" s="38">
        <v>52</v>
      </c>
      <c r="T35" s="38">
        <v>249</v>
      </c>
      <c r="U35" s="38"/>
      <c r="V35" s="38"/>
      <c r="W35" s="38">
        <v>512</v>
      </c>
      <c r="X35" s="38">
        <v>1</v>
      </c>
      <c r="Y35" s="38">
        <v>3</v>
      </c>
      <c r="Z35" s="38"/>
      <c r="AA35" s="38"/>
      <c r="AB35" s="38"/>
      <c r="AC35" s="38">
        <v>638</v>
      </c>
      <c r="AD35" s="40">
        <f t="shared" si="1"/>
        <v>1456</v>
      </c>
    </row>
    <row r="36" spans="1:30" ht="12.75">
      <c r="A36" s="37" t="s">
        <v>30</v>
      </c>
      <c r="B36" s="38">
        <v>22</v>
      </c>
      <c r="C36" s="38"/>
      <c r="D36" s="38"/>
      <c r="E36" s="38">
        <v>20</v>
      </c>
      <c r="F36" s="38">
        <v>78</v>
      </c>
      <c r="G36" s="38"/>
      <c r="H36" s="38">
        <v>79</v>
      </c>
      <c r="I36" s="38">
        <v>206</v>
      </c>
      <c r="J36" s="38"/>
      <c r="K36" s="38">
        <v>7</v>
      </c>
      <c r="L36" s="38"/>
      <c r="M36" s="38"/>
      <c r="N36" s="38"/>
      <c r="O36" s="38">
        <v>921</v>
      </c>
      <c r="P36" s="39">
        <f t="shared" si="0"/>
        <v>1333</v>
      </c>
      <c r="Q36" s="38">
        <v>2</v>
      </c>
      <c r="R36" s="38"/>
      <c r="S36" s="38">
        <v>38</v>
      </c>
      <c r="T36" s="38">
        <v>176</v>
      </c>
      <c r="U36" s="38"/>
      <c r="V36" s="38"/>
      <c r="W36" s="38">
        <v>330</v>
      </c>
      <c r="X36" s="38"/>
      <c r="Y36" s="38">
        <v>3</v>
      </c>
      <c r="Z36" s="38"/>
      <c r="AA36" s="38"/>
      <c r="AB36" s="38"/>
      <c r="AC36" s="38">
        <v>506</v>
      </c>
      <c r="AD36" s="40">
        <f t="shared" si="1"/>
        <v>1055</v>
      </c>
    </row>
    <row r="37" spans="1:30" ht="12.75">
      <c r="A37" s="37" t="s">
        <v>31</v>
      </c>
      <c r="B37" s="38">
        <v>25</v>
      </c>
      <c r="C37" s="38"/>
      <c r="D37" s="38"/>
      <c r="E37" s="38">
        <v>91</v>
      </c>
      <c r="F37" s="38">
        <v>78</v>
      </c>
      <c r="G37" s="38"/>
      <c r="H37" s="38">
        <v>212</v>
      </c>
      <c r="I37" s="38">
        <v>687</v>
      </c>
      <c r="J37" s="38"/>
      <c r="K37" s="38">
        <v>13</v>
      </c>
      <c r="L37" s="38">
        <v>1</v>
      </c>
      <c r="M37" s="38">
        <v>1</v>
      </c>
      <c r="N37" s="38"/>
      <c r="O37" s="38">
        <v>2423</v>
      </c>
      <c r="P37" s="39">
        <f t="shared" si="0"/>
        <v>3531</v>
      </c>
      <c r="Q37" s="38">
        <v>5</v>
      </c>
      <c r="R37" s="38"/>
      <c r="S37" s="38">
        <v>99</v>
      </c>
      <c r="T37" s="38">
        <v>292</v>
      </c>
      <c r="U37" s="38"/>
      <c r="V37" s="38"/>
      <c r="W37" s="38">
        <v>1116</v>
      </c>
      <c r="X37" s="38">
        <v>1</v>
      </c>
      <c r="Y37" s="38">
        <v>9</v>
      </c>
      <c r="Z37" s="38"/>
      <c r="AA37" s="38"/>
      <c r="AB37" s="38"/>
      <c r="AC37" s="38">
        <v>1352</v>
      </c>
      <c r="AD37" s="40">
        <f t="shared" si="1"/>
        <v>2874</v>
      </c>
    </row>
    <row r="38" spans="1:30" ht="17.25" customHeight="1">
      <c r="A38" s="37" t="s">
        <v>32</v>
      </c>
      <c r="B38" s="38">
        <v>26</v>
      </c>
      <c r="C38" s="38"/>
      <c r="D38" s="38"/>
      <c r="E38" s="38">
        <v>55</v>
      </c>
      <c r="F38" s="38">
        <v>89</v>
      </c>
      <c r="G38" s="38"/>
      <c r="H38" s="38">
        <v>170</v>
      </c>
      <c r="I38" s="38">
        <v>378</v>
      </c>
      <c r="J38" s="38"/>
      <c r="K38" s="38">
        <v>8</v>
      </c>
      <c r="L38" s="38"/>
      <c r="M38" s="38">
        <v>3</v>
      </c>
      <c r="N38" s="38"/>
      <c r="O38" s="38">
        <v>1145</v>
      </c>
      <c r="P38" s="39">
        <f t="shared" si="0"/>
        <v>1874</v>
      </c>
      <c r="Q38" s="38"/>
      <c r="R38" s="38"/>
      <c r="S38" s="38">
        <v>50</v>
      </c>
      <c r="T38" s="38">
        <v>199</v>
      </c>
      <c r="U38" s="38"/>
      <c r="V38" s="38"/>
      <c r="W38" s="38">
        <v>493</v>
      </c>
      <c r="X38" s="38"/>
      <c r="Y38" s="38">
        <v>1</v>
      </c>
      <c r="Z38" s="38"/>
      <c r="AA38" s="38"/>
      <c r="AB38" s="38"/>
      <c r="AC38" s="38">
        <v>614</v>
      </c>
      <c r="AD38" s="40">
        <f t="shared" si="1"/>
        <v>1357</v>
      </c>
    </row>
    <row r="39" spans="1:30" ht="12.75">
      <c r="A39" s="37" t="s">
        <v>35</v>
      </c>
      <c r="B39" s="38">
        <v>9</v>
      </c>
      <c r="C39" s="38"/>
      <c r="D39" s="38"/>
      <c r="E39" s="38">
        <v>35</v>
      </c>
      <c r="F39" s="38">
        <v>39</v>
      </c>
      <c r="G39" s="38"/>
      <c r="H39" s="38">
        <v>99</v>
      </c>
      <c r="I39" s="38">
        <v>320</v>
      </c>
      <c r="J39" s="38"/>
      <c r="K39" s="38">
        <v>5</v>
      </c>
      <c r="L39" s="38"/>
      <c r="M39" s="38"/>
      <c r="N39" s="38"/>
      <c r="O39" s="38">
        <v>691</v>
      </c>
      <c r="P39" s="39">
        <f t="shared" si="0"/>
        <v>1198</v>
      </c>
      <c r="Q39" s="38"/>
      <c r="R39" s="38"/>
      <c r="S39" s="38">
        <v>21</v>
      </c>
      <c r="T39" s="38">
        <v>106</v>
      </c>
      <c r="U39" s="38"/>
      <c r="V39" s="38"/>
      <c r="W39" s="38">
        <v>459</v>
      </c>
      <c r="X39" s="38"/>
      <c r="Y39" s="38"/>
      <c r="Z39" s="38"/>
      <c r="AA39" s="38"/>
      <c r="AB39" s="38"/>
      <c r="AC39" s="38">
        <v>369</v>
      </c>
      <c r="AD39" s="40">
        <f t="shared" si="1"/>
        <v>955</v>
      </c>
    </row>
    <row r="40" spans="1:30" ht="12.75">
      <c r="A40" s="37" t="s">
        <v>33</v>
      </c>
      <c r="B40" s="38">
        <v>17</v>
      </c>
      <c r="C40" s="38"/>
      <c r="D40" s="38"/>
      <c r="E40" s="38">
        <v>33</v>
      </c>
      <c r="F40" s="38">
        <v>71</v>
      </c>
      <c r="G40" s="38"/>
      <c r="H40" s="38">
        <v>141</v>
      </c>
      <c r="I40" s="38">
        <v>407</v>
      </c>
      <c r="J40" s="38"/>
      <c r="K40" s="38">
        <v>9</v>
      </c>
      <c r="L40" s="38"/>
      <c r="M40" s="38">
        <v>1</v>
      </c>
      <c r="N40" s="38"/>
      <c r="O40" s="38">
        <v>1416</v>
      </c>
      <c r="P40" s="39">
        <f t="shared" si="0"/>
        <v>2095</v>
      </c>
      <c r="Q40" s="38"/>
      <c r="R40" s="38"/>
      <c r="S40" s="38">
        <v>87</v>
      </c>
      <c r="T40" s="38">
        <v>257</v>
      </c>
      <c r="U40" s="38"/>
      <c r="V40" s="38"/>
      <c r="W40" s="38">
        <v>764</v>
      </c>
      <c r="X40" s="38"/>
      <c r="Y40" s="38">
        <v>4</v>
      </c>
      <c r="Z40" s="38"/>
      <c r="AA40" s="38"/>
      <c r="AB40" s="38"/>
      <c r="AC40" s="38">
        <v>726</v>
      </c>
      <c r="AD40" s="40">
        <f t="shared" si="1"/>
        <v>1838</v>
      </c>
    </row>
    <row r="41" spans="1:30" ht="12.75">
      <c r="A41" s="37" t="s">
        <v>34</v>
      </c>
      <c r="B41" s="38">
        <v>73</v>
      </c>
      <c r="C41" s="38"/>
      <c r="D41" s="38">
        <v>1</v>
      </c>
      <c r="E41" s="38">
        <v>105</v>
      </c>
      <c r="F41" s="38">
        <v>80</v>
      </c>
      <c r="G41" s="38"/>
      <c r="H41" s="38">
        <v>240</v>
      </c>
      <c r="I41" s="38">
        <v>346</v>
      </c>
      <c r="J41" s="38"/>
      <c r="K41" s="38">
        <v>8</v>
      </c>
      <c r="L41" s="38"/>
      <c r="M41" s="38"/>
      <c r="N41" s="38"/>
      <c r="O41" s="38">
        <v>1354</v>
      </c>
      <c r="P41" s="39">
        <f t="shared" si="0"/>
        <v>2207</v>
      </c>
      <c r="Q41" s="38">
        <v>3</v>
      </c>
      <c r="R41" s="38"/>
      <c r="S41" s="38">
        <v>121</v>
      </c>
      <c r="T41" s="38">
        <v>316</v>
      </c>
      <c r="U41" s="38"/>
      <c r="V41" s="38"/>
      <c r="W41" s="38">
        <v>592</v>
      </c>
      <c r="X41" s="38">
        <v>1</v>
      </c>
      <c r="Y41" s="38">
        <v>1</v>
      </c>
      <c r="Z41" s="38"/>
      <c r="AA41" s="38"/>
      <c r="AB41" s="38"/>
      <c r="AC41" s="38">
        <v>710</v>
      </c>
      <c r="AD41" s="40">
        <f t="shared" si="1"/>
        <v>1744</v>
      </c>
    </row>
    <row r="42" spans="1:30" ht="12.75">
      <c r="A42" s="37" t="s">
        <v>36</v>
      </c>
      <c r="B42" s="38">
        <v>15</v>
      </c>
      <c r="C42" s="38"/>
      <c r="D42" s="38"/>
      <c r="E42" s="38">
        <v>49</v>
      </c>
      <c r="F42" s="38">
        <v>33</v>
      </c>
      <c r="G42" s="38"/>
      <c r="H42" s="38">
        <v>83</v>
      </c>
      <c r="I42" s="38">
        <v>198</v>
      </c>
      <c r="J42" s="38"/>
      <c r="K42" s="38">
        <v>10</v>
      </c>
      <c r="L42" s="38"/>
      <c r="M42" s="38"/>
      <c r="N42" s="38"/>
      <c r="O42" s="38">
        <v>740</v>
      </c>
      <c r="P42" s="39">
        <f t="shared" si="0"/>
        <v>1128</v>
      </c>
      <c r="Q42" s="38">
        <v>3</v>
      </c>
      <c r="R42" s="38"/>
      <c r="S42" s="38">
        <v>52</v>
      </c>
      <c r="T42" s="38">
        <v>118</v>
      </c>
      <c r="U42" s="38"/>
      <c r="V42" s="38"/>
      <c r="W42" s="38">
        <v>622</v>
      </c>
      <c r="X42" s="38"/>
      <c r="Y42" s="38">
        <v>4</v>
      </c>
      <c r="Z42" s="38"/>
      <c r="AA42" s="38"/>
      <c r="AB42" s="38"/>
      <c r="AC42" s="38">
        <v>455</v>
      </c>
      <c r="AD42" s="40">
        <f t="shared" si="1"/>
        <v>1254</v>
      </c>
    </row>
    <row r="43" spans="1:30" ht="12.75">
      <c r="A43" s="37" t="s">
        <v>37</v>
      </c>
      <c r="B43" s="38">
        <v>10</v>
      </c>
      <c r="C43" s="38"/>
      <c r="D43" s="38"/>
      <c r="E43" s="38">
        <v>36</v>
      </c>
      <c r="F43" s="38">
        <v>32</v>
      </c>
      <c r="G43" s="38"/>
      <c r="H43" s="38">
        <v>278</v>
      </c>
      <c r="I43" s="38">
        <v>483</v>
      </c>
      <c r="J43" s="38"/>
      <c r="K43" s="38">
        <v>11</v>
      </c>
      <c r="L43" s="38">
        <v>1</v>
      </c>
      <c r="M43" s="38">
        <v>1</v>
      </c>
      <c r="N43" s="38">
        <v>2</v>
      </c>
      <c r="O43" s="38">
        <v>3119</v>
      </c>
      <c r="P43" s="39">
        <f t="shared" si="0"/>
        <v>3973</v>
      </c>
      <c r="Q43" s="38"/>
      <c r="R43" s="38"/>
      <c r="S43" s="38">
        <v>55</v>
      </c>
      <c r="T43" s="38">
        <v>151</v>
      </c>
      <c r="U43" s="38"/>
      <c r="V43" s="38"/>
      <c r="W43" s="38">
        <v>978</v>
      </c>
      <c r="X43" s="38"/>
      <c r="Y43" s="38">
        <v>5</v>
      </c>
      <c r="Z43" s="38"/>
      <c r="AA43" s="38"/>
      <c r="AB43" s="38">
        <v>1</v>
      </c>
      <c r="AC43" s="38">
        <v>1654</v>
      </c>
      <c r="AD43" s="40">
        <f t="shared" si="1"/>
        <v>2844</v>
      </c>
    </row>
    <row r="44" spans="1:30" ht="12.75">
      <c r="A44" s="37" t="s">
        <v>38</v>
      </c>
      <c r="B44" s="38">
        <v>10</v>
      </c>
      <c r="C44" s="38"/>
      <c r="D44" s="38"/>
      <c r="E44" s="38">
        <v>16</v>
      </c>
      <c r="F44" s="38">
        <v>3</v>
      </c>
      <c r="G44" s="38"/>
      <c r="H44" s="38">
        <v>80</v>
      </c>
      <c r="I44" s="38">
        <v>159</v>
      </c>
      <c r="J44" s="38"/>
      <c r="K44" s="38">
        <v>5</v>
      </c>
      <c r="L44" s="38"/>
      <c r="M44" s="38"/>
      <c r="N44" s="38"/>
      <c r="O44" s="38">
        <v>538</v>
      </c>
      <c r="P44" s="39">
        <f t="shared" si="0"/>
        <v>811</v>
      </c>
      <c r="Q44" s="38"/>
      <c r="R44" s="38"/>
      <c r="S44" s="38">
        <v>20</v>
      </c>
      <c r="T44" s="38">
        <v>18</v>
      </c>
      <c r="U44" s="38"/>
      <c r="V44" s="38"/>
      <c r="W44" s="38">
        <v>503</v>
      </c>
      <c r="X44" s="38">
        <v>1</v>
      </c>
      <c r="Y44" s="38"/>
      <c r="Z44" s="38"/>
      <c r="AA44" s="38"/>
      <c r="AB44" s="38"/>
      <c r="AC44" s="38">
        <v>327</v>
      </c>
      <c r="AD44" s="40">
        <f t="shared" si="1"/>
        <v>869</v>
      </c>
    </row>
    <row r="45" spans="1:30" ht="12.75">
      <c r="A45" s="37" t="s">
        <v>41</v>
      </c>
      <c r="B45" s="38">
        <v>19</v>
      </c>
      <c r="C45" s="38">
        <v>1</v>
      </c>
      <c r="D45" s="38">
        <v>1</v>
      </c>
      <c r="E45" s="38">
        <v>43</v>
      </c>
      <c r="F45" s="38">
        <v>199</v>
      </c>
      <c r="G45" s="38"/>
      <c r="H45" s="38">
        <v>98</v>
      </c>
      <c r="I45" s="38">
        <v>219</v>
      </c>
      <c r="J45" s="38"/>
      <c r="K45" s="38">
        <v>9</v>
      </c>
      <c r="L45" s="38"/>
      <c r="M45" s="38"/>
      <c r="N45" s="38"/>
      <c r="O45" s="38">
        <v>903</v>
      </c>
      <c r="P45" s="39">
        <f t="shared" si="0"/>
        <v>1492</v>
      </c>
      <c r="Q45" s="38"/>
      <c r="R45" s="38"/>
      <c r="S45" s="38">
        <v>51</v>
      </c>
      <c r="T45" s="38">
        <v>322</v>
      </c>
      <c r="U45" s="38"/>
      <c r="V45" s="38"/>
      <c r="W45" s="38">
        <v>465</v>
      </c>
      <c r="X45" s="38">
        <v>2</v>
      </c>
      <c r="Y45" s="38">
        <v>5</v>
      </c>
      <c r="Z45" s="38"/>
      <c r="AA45" s="38"/>
      <c r="AB45" s="38"/>
      <c r="AC45" s="38">
        <v>427</v>
      </c>
      <c r="AD45" s="40">
        <f t="shared" si="1"/>
        <v>1272</v>
      </c>
    </row>
    <row r="46" spans="1:30" ht="12.75">
      <c r="A46" s="37" t="s">
        <v>39</v>
      </c>
      <c r="B46" s="38">
        <v>20</v>
      </c>
      <c r="C46" s="38"/>
      <c r="D46" s="38"/>
      <c r="E46" s="38">
        <v>44</v>
      </c>
      <c r="F46" s="38">
        <v>106</v>
      </c>
      <c r="G46" s="38"/>
      <c r="H46" s="38">
        <v>94</v>
      </c>
      <c r="I46" s="38">
        <v>177</v>
      </c>
      <c r="J46" s="38"/>
      <c r="K46" s="38">
        <v>8</v>
      </c>
      <c r="L46" s="38"/>
      <c r="M46" s="38">
        <v>1</v>
      </c>
      <c r="N46" s="38"/>
      <c r="O46" s="38">
        <v>662</v>
      </c>
      <c r="P46" s="39">
        <f t="shared" si="0"/>
        <v>1112</v>
      </c>
      <c r="Q46" s="38"/>
      <c r="R46" s="38"/>
      <c r="S46" s="38">
        <v>54</v>
      </c>
      <c r="T46" s="38">
        <v>424</v>
      </c>
      <c r="U46" s="38"/>
      <c r="V46" s="38"/>
      <c r="W46" s="38">
        <v>336</v>
      </c>
      <c r="X46" s="38"/>
      <c r="Y46" s="38">
        <v>1</v>
      </c>
      <c r="Z46" s="38"/>
      <c r="AA46" s="38"/>
      <c r="AB46" s="38"/>
      <c r="AC46" s="38">
        <v>324</v>
      </c>
      <c r="AD46" s="40">
        <f t="shared" si="1"/>
        <v>1139</v>
      </c>
    </row>
    <row r="47" spans="1:30" ht="12.75">
      <c r="A47" s="37" t="s">
        <v>40</v>
      </c>
      <c r="B47" s="38">
        <v>12</v>
      </c>
      <c r="C47" s="38"/>
      <c r="D47" s="38">
        <v>5</v>
      </c>
      <c r="E47" s="38">
        <v>19</v>
      </c>
      <c r="F47" s="38">
        <v>56</v>
      </c>
      <c r="G47" s="38"/>
      <c r="H47" s="38">
        <v>79</v>
      </c>
      <c r="I47" s="38">
        <v>154</v>
      </c>
      <c r="J47" s="38"/>
      <c r="K47" s="38">
        <v>10</v>
      </c>
      <c r="L47" s="38"/>
      <c r="M47" s="38"/>
      <c r="N47" s="38"/>
      <c r="O47" s="38">
        <v>839</v>
      </c>
      <c r="P47" s="39">
        <f t="shared" si="0"/>
        <v>1174</v>
      </c>
      <c r="Q47" s="38">
        <v>4</v>
      </c>
      <c r="R47" s="38"/>
      <c r="S47" s="38">
        <v>9</v>
      </c>
      <c r="T47" s="38">
        <v>236</v>
      </c>
      <c r="U47" s="38"/>
      <c r="V47" s="38"/>
      <c r="W47" s="38">
        <v>472</v>
      </c>
      <c r="X47" s="38">
        <v>1</v>
      </c>
      <c r="Y47" s="38">
        <v>3</v>
      </c>
      <c r="Z47" s="38"/>
      <c r="AA47" s="38"/>
      <c r="AB47" s="38"/>
      <c r="AC47" s="38">
        <v>390</v>
      </c>
      <c r="AD47" s="40">
        <f t="shared" si="1"/>
        <v>1115</v>
      </c>
    </row>
    <row r="48" spans="1:30" ht="13.5" thickBot="1">
      <c r="A48" s="41" t="s">
        <v>54</v>
      </c>
      <c r="B48" s="42">
        <v>959</v>
      </c>
      <c r="C48" s="42">
        <v>1</v>
      </c>
      <c r="D48" s="42">
        <v>25</v>
      </c>
      <c r="E48" s="42">
        <v>2144</v>
      </c>
      <c r="F48" s="42">
        <v>2867</v>
      </c>
      <c r="G48" s="42">
        <v>2</v>
      </c>
      <c r="H48" s="42">
        <v>7657</v>
      </c>
      <c r="I48" s="42">
        <v>16245</v>
      </c>
      <c r="J48" s="42">
        <v>4</v>
      </c>
      <c r="K48" s="42">
        <v>556</v>
      </c>
      <c r="L48" s="42">
        <v>24</v>
      </c>
      <c r="M48" s="42">
        <v>16</v>
      </c>
      <c r="N48" s="42">
        <v>2</v>
      </c>
      <c r="O48" s="42">
        <v>70946</v>
      </c>
      <c r="P48" s="42">
        <f t="shared" si="0"/>
        <v>101448</v>
      </c>
      <c r="Q48" s="42">
        <v>68</v>
      </c>
      <c r="R48" s="42">
        <v>2</v>
      </c>
      <c r="S48" s="42">
        <v>2651</v>
      </c>
      <c r="T48" s="42">
        <v>9501</v>
      </c>
      <c r="U48" s="42">
        <v>2</v>
      </c>
      <c r="V48" s="42">
        <v>1</v>
      </c>
      <c r="W48" s="42">
        <v>30047</v>
      </c>
      <c r="X48" s="42">
        <v>34</v>
      </c>
      <c r="Y48" s="42">
        <v>207</v>
      </c>
      <c r="Z48" s="42">
        <v>7</v>
      </c>
      <c r="AA48" s="42">
        <v>5</v>
      </c>
      <c r="AB48" s="42">
        <v>1</v>
      </c>
      <c r="AC48" s="42">
        <v>40124</v>
      </c>
      <c r="AD48" s="43">
        <f t="shared" si="1"/>
        <v>82650</v>
      </c>
    </row>
  </sheetData>
  <mergeCells count="6">
    <mergeCell ref="A1:AD3"/>
    <mergeCell ref="Q4:AC4"/>
    <mergeCell ref="AD4:AD5"/>
    <mergeCell ref="A4:A5"/>
    <mergeCell ref="B4:O4"/>
    <mergeCell ref="P4:P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Avocatnet</cp:lastModifiedBy>
  <cp:lastPrinted>2009-09-09T08:27:19Z</cp:lastPrinted>
  <dcterms:created xsi:type="dcterms:W3CDTF">2009-08-11T10:55:16Z</dcterms:created>
  <dcterms:modified xsi:type="dcterms:W3CDTF">2009-09-09T09:08:27Z</dcterms:modified>
  <cp:category/>
  <cp:version/>
  <cp:contentType/>
  <cp:contentStatus/>
</cp:coreProperties>
</file>