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D17" i="1"/>
  <c r="I7"/>
  <c r="I6"/>
  <c r="I9" s="1"/>
  <c r="D9"/>
  <c r="D8"/>
  <c r="D11" l="1"/>
  <c r="D12" s="1"/>
  <c r="D13" s="1"/>
  <c r="D19" l="1"/>
  <c r="D21" s="1"/>
</calcChain>
</file>

<file path=xl/sharedStrings.xml><?xml version="1.0" encoding="utf-8"?>
<sst xmlns="http://schemas.openxmlformats.org/spreadsheetml/2006/main" count="16" uniqueCount="14">
  <si>
    <t>Salariul brut:</t>
  </si>
  <si>
    <t>CAS:</t>
  </si>
  <si>
    <t>CASS:</t>
  </si>
  <si>
    <t>Salariu net:</t>
  </si>
  <si>
    <t>Deducere personală:</t>
  </si>
  <si>
    <t>Impozit pe salariu:</t>
  </si>
  <si>
    <t>Salariu impozabil:</t>
  </si>
  <si>
    <t>Profit net de repartizat:</t>
  </si>
  <si>
    <t>Impozit pe venituri:</t>
  </si>
  <si>
    <t>Obligații fiscale pentru salariat:</t>
  </si>
  <si>
    <t>Obligații fiscale pentru firmă:</t>
  </si>
  <si>
    <t>CAM:</t>
  </si>
  <si>
    <t>Total obligații fiscale lunare:</t>
  </si>
  <si>
    <t>Total obligații fiscale anuale: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</si>
</sst>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206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0" fillId="2" borderId="1" xfId="0" applyFill="1" applyBorder="1"/>
    <xf numFmtId="4" fontId="0" fillId="2" borderId="1" xfId="0" applyNumberFormat="1" applyFill="1" applyBorder="1"/>
    <xf numFmtId="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4" fontId="1" fillId="3" borderId="1" xfId="0" applyNumberFormat="1" applyFont="1" applyFill="1" applyBorder="1"/>
    <xf numFmtId="0" fontId="2" fillId="4" borderId="2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left"/>
    </xf>
    <xf numFmtId="0" fontId="2" fillId="4" borderId="3" xfId="0" applyFont="1" applyFill="1" applyBorder="1" applyAlignment="1">
      <alignment horizontal="left"/>
    </xf>
    <xf numFmtId="4" fontId="1" fillId="2" borderId="1" xfId="0" applyNumberFormat="1" applyFont="1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10" fontId="0" fillId="2" borderId="1" xfId="0" applyNumberFormat="1" applyFill="1" applyBorder="1"/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4" fontId="2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D4" sqref="D4"/>
    </sheetView>
  </sheetViews>
  <sheetFormatPr defaultColWidth="0" defaultRowHeight="15" zeroHeight="1"/>
  <cols>
    <col min="1" max="1" width="9.140625" style="1" customWidth="1"/>
    <col min="2" max="2" width="25.140625" style="1" customWidth="1"/>
    <col min="3" max="3" width="8.7109375" style="1" customWidth="1"/>
    <col min="4" max="4" width="15.7109375" style="1" customWidth="1"/>
    <col min="5" max="6" width="9.140625" style="1" customWidth="1"/>
    <col min="7" max="7" width="18.7109375" style="1" bestFit="1" customWidth="1"/>
    <col min="8" max="8" width="12.5703125" style="1" customWidth="1"/>
    <col min="9" max="9" width="10.85546875" style="1" customWidth="1"/>
    <col min="10" max="10" width="9.140625" style="1" customWidth="1"/>
    <col min="11" max="16384" width="9.140625" style="1" hidden="1"/>
  </cols>
  <sheetData>
    <row r="1" spans="2:9"/>
    <row r="2" spans="2:9"/>
    <row r="3" spans="2:9"/>
    <row r="4" spans="2:9">
      <c r="B4" s="9" t="s">
        <v>0</v>
      </c>
      <c r="C4" s="9"/>
      <c r="D4" s="6">
        <v>1900</v>
      </c>
      <c r="G4" s="9" t="s">
        <v>7</v>
      </c>
      <c r="H4" s="9"/>
      <c r="I4" s="6">
        <v>100000</v>
      </c>
    </row>
    <row r="5" spans="2:9"/>
    <row r="6" spans="2:9">
      <c r="B6" s="15" t="s">
        <v>9</v>
      </c>
      <c r="C6" s="15"/>
      <c r="D6" s="15"/>
      <c r="G6" s="2" t="s">
        <v>8</v>
      </c>
      <c r="H6" s="4">
        <v>0.05</v>
      </c>
      <c r="I6" s="3">
        <f>I4*H6</f>
        <v>5000</v>
      </c>
    </row>
    <row r="7" spans="2:9">
      <c r="G7" s="5" t="s">
        <v>2</v>
      </c>
      <c r="H7" s="4">
        <v>0.1</v>
      </c>
      <c r="I7" s="3">
        <f>IF(I4&gt;12*1900,H7*12*1900,H7*I4)</f>
        <v>2280.0000000000005</v>
      </c>
    </row>
    <row r="8" spans="2:9">
      <c r="B8" s="5" t="s">
        <v>1</v>
      </c>
      <c r="C8" s="4">
        <v>0.25</v>
      </c>
      <c r="D8" s="3">
        <f>C8*D4</f>
        <v>475</v>
      </c>
    </row>
    <row r="9" spans="2:9">
      <c r="B9" s="5" t="s">
        <v>2</v>
      </c>
      <c r="C9" s="4">
        <v>0.1</v>
      </c>
      <c r="D9" s="3">
        <f>C9*D4</f>
        <v>190</v>
      </c>
      <c r="G9" s="7" t="s">
        <v>13</v>
      </c>
      <c r="H9" s="8"/>
      <c r="I9" s="19">
        <f>I6+I7</f>
        <v>7280</v>
      </c>
    </row>
    <row r="10" spans="2:9">
      <c r="B10" s="13" t="s">
        <v>4</v>
      </c>
      <c r="C10" s="14"/>
      <c r="D10" s="6">
        <v>510</v>
      </c>
    </row>
    <row r="11" spans="2:9">
      <c r="B11" s="5" t="s">
        <v>6</v>
      </c>
      <c r="C11" s="4"/>
      <c r="D11" s="3">
        <f>D4-D8-D9-D10</f>
        <v>725</v>
      </c>
    </row>
    <row r="12" spans="2:9">
      <c r="B12" s="5" t="s">
        <v>5</v>
      </c>
      <c r="C12" s="4">
        <v>0.1</v>
      </c>
      <c r="D12" s="3">
        <f>ROUNDUP(D11*C12,0)</f>
        <v>73</v>
      </c>
    </row>
    <row r="13" spans="2:9">
      <c r="B13" s="10" t="s">
        <v>3</v>
      </c>
      <c r="C13" s="11"/>
      <c r="D13" s="12">
        <f>D4-D8-D9-D12</f>
        <v>1162</v>
      </c>
    </row>
    <row r="14" spans="2:9"/>
    <row r="15" spans="2:9">
      <c r="B15" s="15" t="s">
        <v>10</v>
      </c>
      <c r="C15" s="15"/>
      <c r="D15" s="15"/>
    </row>
    <row r="16" spans="2:9"/>
    <row r="17" spans="2:4">
      <c r="B17" s="2" t="s">
        <v>11</v>
      </c>
      <c r="C17" s="16">
        <v>2.2499999999999999E-2</v>
      </c>
      <c r="D17" s="3">
        <f>ROUNDUP(C17*D4,0)</f>
        <v>43</v>
      </c>
    </row>
    <row r="18" spans="2:4"/>
    <row r="19" spans="2:4">
      <c r="B19" s="17" t="s">
        <v>12</v>
      </c>
      <c r="C19" s="18"/>
      <c r="D19" s="12">
        <f>D8+D9+D12+D17</f>
        <v>781</v>
      </c>
    </row>
    <row r="20" spans="2:4"/>
    <row r="21" spans="2:4">
      <c r="B21" s="7" t="s">
        <v>13</v>
      </c>
      <c r="C21" s="8"/>
      <c r="D21" s="19">
        <f>D19*12</f>
        <v>9372</v>
      </c>
    </row>
    <row r="22" spans="2:4"/>
    <row r="23" spans="2:4"/>
  </sheetData>
  <mergeCells count="8">
    <mergeCell ref="B19:C19"/>
    <mergeCell ref="B21:C21"/>
    <mergeCell ref="B13:C13"/>
    <mergeCell ref="G9:H9"/>
    <mergeCell ref="B4:C4"/>
    <mergeCell ref="G4:H4"/>
    <mergeCell ref="B6:D6"/>
    <mergeCell ref="B15:D1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catalin</dc:creator>
  <cp:lastModifiedBy>catalin</cp:lastModifiedBy>
  <dcterms:created xsi:type="dcterms:W3CDTF">2018-06-18T09:06:18Z</dcterms:created>
  <dcterms:modified xsi:type="dcterms:W3CDTF">2018-06-18T09:51:32Z</dcterms:modified>
</cp:coreProperties>
</file>